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worksheets/sheet7.xml" ContentType="application/vnd.openxmlformats-officedocument.spreadsheetml.worksheet+xml"/>
  <Override PartName="/xl/worksheets/sheet8.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7"/>
  </bookViews>
  <sheets>
    <sheet name="00_NASLOVNICA)" sheetId="1" r:id="rId1"/>
    <sheet name="00_OPCI UVJETI" sheetId="2" r:id="rId2"/>
    <sheet name="01_ARHITEKTONSKO GRADEVI" sheetId="3" r:id="rId3"/>
    <sheet name="02_OPREMA KUHINJE" sheetId="4" r:id="rId4"/>
    <sheet name="03_VODOVOD I KANALIZACIJA" sheetId="5" r:id="rId5"/>
    <sheet name="04_ELEKTROTEHNICKI_LED rasvjeta" sheetId="6" r:id="rId6"/>
    <sheet name="05_STROJARSTVO" sheetId="7" r:id="rId7"/>
    <sheet name="06_SVEUKUPNA REKAPITULACIJA" sheetId="8" r:id="rId8"/>
  </sheets>
  <definedNames>
    <definedName name="_xlnm.Print_Titles" localSheetId="1">'00_OPCI UVJETI'!$1:$1</definedName>
    <definedName name="_xlnm.Print_Titles" localSheetId="2">'01_ARHITEKTONSKO GRADEVI'!$1:$1</definedName>
    <definedName name="_xlnm.Print_Titles" localSheetId="3">'02_OPREMA KUHINJE'!$1:$1</definedName>
    <definedName name="_xlnm.Print_Titles" localSheetId="4">'03_VODOVOD I KANALIZACIJA'!$1:$1</definedName>
    <definedName name="_xlnm.Print_Titles" localSheetId="5">'04_ELEKTROTEHNICKI_LED rasvjeta'!$10:$10</definedName>
    <definedName name="Excel_BuiltIn_Print_Titles" localSheetId="0">'00_NASLOVNICA)'!#REF!</definedName>
  </definedNames>
  <calcPr fullCalcOnLoad="1"/>
</workbook>
</file>

<file path=xl/comments6.xml><?xml version="1.0" encoding="utf-8"?>
<comments xmlns="http://schemas.openxmlformats.org/spreadsheetml/2006/main">
  <authors>
    <author/>
  </authors>
  <commentList>
    <comment ref="E180" authorId="0">
      <text>
        <r>
          <rPr>
            <b/>
            <sz val="8"/>
            <color indexed="8"/>
            <rFont val="Tahoma"/>
            <family val="2"/>
          </rPr>
          <t xml:space="preserve">upiši naslov poglavalja
</t>
        </r>
        <r>
          <rPr>
            <sz val="8"/>
            <color indexed="8"/>
            <rFont val="Tahoma"/>
            <family val="2"/>
          </rPr>
          <t/>
        </r>
      </text>
    </comment>
    <comment ref="E202" authorId="0">
      <text>
        <r>
          <rPr>
            <b/>
            <sz val="8"/>
            <color indexed="8"/>
            <rFont val="Tahoma"/>
            <family val="2"/>
          </rPr>
          <t xml:space="preserve">upiši naslov poglavalja
</t>
        </r>
        <r>
          <rPr>
            <sz val="8"/>
            <color indexed="8"/>
            <rFont val="Tahoma"/>
            <family val="2"/>
          </rPr>
          <t/>
        </r>
      </text>
    </comment>
    <comment ref="E220" authorId="0">
      <text>
        <r>
          <rPr>
            <b/>
            <sz val="8"/>
            <color indexed="8"/>
            <rFont val="Tahoma"/>
            <family val="2"/>
          </rPr>
          <t xml:space="preserve">upiši naslov poglavalja
</t>
        </r>
        <r>
          <rPr>
            <sz val="8"/>
            <color indexed="8"/>
            <rFont val="Tahoma"/>
            <family val="2"/>
          </rPr>
          <t/>
        </r>
      </text>
    </comment>
    <comment ref="E264" authorId="0">
      <text>
        <r>
          <rPr>
            <b/>
            <sz val="8"/>
            <color indexed="8"/>
            <rFont val="Tahoma"/>
            <family val="2"/>
          </rPr>
          <t xml:space="preserve">upiši naslov poglavalja
</t>
        </r>
        <r>
          <rPr>
            <sz val="8"/>
            <color indexed="8"/>
            <rFont val="Tahoma"/>
            <family val="2"/>
          </rPr>
          <t/>
        </r>
      </text>
    </comment>
    <comment ref="G25" authorId="0">
      <text>
        <r>
          <rPr>
            <b/>
            <sz val="8"/>
            <color indexed="8"/>
            <rFont val="Tahoma"/>
            <family val="2"/>
          </rPr>
          <t xml:space="preserve">upiši jedinicu mjere
</t>
        </r>
        <r>
          <rPr>
            <sz val="8"/>
            <color indexed="8"/>
            <rFont val="Tahoma"/>
            <family val="2"/>
          </rPr>
          <t xml:space="preserve">
</t>
        </r>
      </text>
    </comment>
    <comment ref="G27" authorId="0">
      <text>
        <r>
          <rPr>
            <b/>
            <sz val="8"/>
            <color indexed="8"/>
            <rFont val="Tahoma"/>
            <family val="2"/>
          </rPr>
          <t xml:space="preserve">upiši jedinicu mjere
</t>
        </r>
        <r>
          <rPr>
            <sz val="8"/>
            <color indexed="8"/>
            <rFont val="Tahoma"/>
            <family val="2"/>
          </rPr>
          <t xml:space="preserve">
</t>
        </r>
      </text>
    </comment>
    <comment ref="G33" authorId="0">
      <text>
        <r>
          <rPr>
            <b/>
            <sz val="8"/>
            <color indexed="8"/>
            <rFont val="Tahoma"/>
            <family val="2"/>
          </rPr>
          <t xml:space="preserve">upiši jedinicu mjere
</t>
        </r>
        <r>
          <rPr>
            <sz val="8"/>
            <color indexed="8"/>
            <rFont val="Tahoma"/>
            <family val="2"/>
          </rPr>
          <t xml:space="preserve">
</t>
        </r>
      </text>
    </comment>
    <comment ref="H25" authorId="0">
      <text>
        <r>
          <rPr>
            <b/>
            <sz val="8"/>
            <color indexed="8"/>
            <rFont val="Tahoma"/>
            <family val="2"/>
          </rPr>
          <t xml:space="preserve">upiši količinu
</t>
        </r>
        <r>
          <rPr>
            <sz val="8"/>
            <color indexed="8"/>
            <rFont val="Tahoma"/>
            <family val="2"/>
          </rPr>
          <t/>
        </r>
      </text>
    </comment>
    <comment ref="H27" authorId="0">
      <text>
        <r>
          <rPr>
            <b/>
            <sz val="8"/>
            <color indexed="8"/>
            <rFont val="Tahoma"/>
            <family val="2"/>
          </rPr>
          <t xml:space="preserve">upiši količinu
</t>
        </r>
        <r>
          <rPr>
            <sz val="8"/>
            <color indexed="8"/>
            <rFont val="Tahoma"/>
            <family val="2"/>
          </rPr>
          <t/>
        </r>
      </text>
    </comment>
    <comment ref="H33" authorId="0">
      <text>
        <r>
          <rPr>
            <b/>
            <sz val="8"/>
            <color indexed="8"/>
            <rFont val="Tahoma"/>
            <family val="2"/>
          </rPr>
          <t xml:space="preserve">upiši količinu
</t>
        </r>
        <r>
          <rPr>
            <sz val="8"/>
            <color indexed="8"/>
            <rFont val="Tahoma"/>
            <family val="2"/>
          </rPr>
          <t/>
        </r>
      </text>
    </comment>
  </commentList>
</comments>
</file>

<file path=xl/sharedStrings.xml><?xml version="1.0" encoding="utf-8"?>
<sst xmlns="http://schemas.openxmlformats.org/spreadsheetml/2006/main" count="2269" uniqueCount="1138">
  <si>
    <t xml:space="preserve"> TROŠKOVNIK - PŠ DESINEC</t>
  </si>
  <si>
    <t>OPĆI   UVJETI  UZ  TROŠKOVNIK</t>
  </si>
  <si>
    <t>Sve eventualne nejasnoće dužan je izvođač razjasniti dogovorno s projektantima prije podnošenja ponude, jer se naknadne primjedbe u tom smislu neće moći uvažiti. Radove treba izvesti po opisu pojedine stavke troškovnika, općim uvjetima pojedinih grupa radova i ovim općim uvjetima.</t>
  </si>
  <si>
    <t xml:space="preserve">Sve stavke ovog troškovnika podrazumjevaju dobavu svih sklopova i proizvoda na gradilište, montažu (ugradnju), te stavljanje u funkciju do pune gotovosti. </t>
  </si>
  <si>
    <t>Ovi opći uvjeti odnose se na sve radove ovog troškovnika (građevinskoobrtničke, okoliš, instalacije)</t>
  </si>
  <si>
    <t>Jediničnom cijenom treba obavezno obuhvatiti slijedeće</t>
  </si>
  <si>
    <t>a)</t>
  </si>
  <si>
    <t>materijal</t>
  </si>
  <si>
    <t xml:space="preserve">Pod time se podrazumijeva cijena materijala, kako osnovnog koji se ugrađuje tako i pomoćnog koji služi pri izradi ili ugradbi ali se sam ne ugrađuje. Ovdje treba uključiti i sve potrebne transporte i uskladište-nje, utovare i pretovare, te sva ispitivanja potrebnih uzoraka materijala u skladu s odredbama standarda, do dobivanja atesta. </t>
  </si>
  <si>
    <t>b)</t>
  </si>
  <si>
    <t>rad</t>
  </si>
  <si>
    <t>U kalkulaciji treba uključiti sav rad, kako glavni tako i pomoćni, te sve radove na unutarnjem transportu na gradilištu (horizontalni i vertikalni prijenosi, utovari i istovari, pretovari, uskladištenja). Također se mora uključiti sav rad oko zaštite gotovih konstrukcija i dijelova objekta od štetnih utjecaja vručine, hladnoće, kiše, snijega, vjetra i drugih atmosferskih nepogoda, te potrebnu njegu dijelova konstrukcije u toku izgradnje.</t>
  </si>
  <si>
    <t>U instalaterskim radovima svaka stavka mora sadržavati sva potrebna dubljenja šliceva, te proboje neophodne da se stavka izvede, kao i zatvaranje šliceva i proboja.</t>
  </si>
  <si>
    <t>c)</t>
  </si>
  <si>
    <t>skele i pomoćne konstrukcije</t>
  </si>
  <si>
    <t>Sve vrste skela bez obzira na visinu ulaze u jediničnu cijenu određene stavke, odnosno rada vezanog uz tu stavku, osim onih koje su troškovnikom posebno navedene. U stavke ulaze skele za podupiranje, konstrukcije za pristup, radne skele i podovi, skele potrebne kod demontaže te sve druge konstrukcije vezane uz pravila zaštite na radu. Kod zemljanih radova treba uključiti i platforme za prebacivanje ručnih iskopa kod većih dubina.</t>
  </si>
  <si>
    <t>Za potrebe obrtničkih radova skele se moraju izvesti besplatno, uključivo sve radove oko transporta i demontaže, ako troškovnikom nije drugaćije određeno.</t>
  </si>
  <si>
    <t>d)</t>
  </si>
  <si>
    <t>oplata</t>
  </si>
  <si>
    <t>Sve oplate treba izvesti po opisu stavke troškovnika i općim uvjetima grupe radova. U cijeni izvedbe oplate treba uračunati izradu, postavu i vezanje, podupiranje, demontažu i čišćenje oplate, ali i izvedbu svih proreza, šliceva, utora, kutija za instalacione prodore i otvore i vrata u sklopu zida, a po oplatnim nacrtima. Ujedno u cijenu oplate ulaze i sva potrebna mazanja i kvašenja oplate prije betoniranja.</t>
  </si>
  <si>
    <t>e)</t>
  </si>
  <si>
    <t>izmjere</t>
  </si>
  <si>
    <t>Ukoliko nije u pojedinoj stavci drugačije navedeno, obračun radova obavlja se prema postojećim i važećim normativima u građevinarstvu.</t>
  </si>
  <si>
    <t>f)</t>
  </si>
  <si>
    <t>dodaci</t>
  </si>
  <si>
    <t>Dodatci za otežanja rada zbog niskih ili visokih temperatura, noćnog rada, skučenog prostora, malih količina, radova u adaptaciji ili slično mora izvođač uračunati u jediničnoj cijeni odgovarajuće stavke radova. Nikakvi naknadni zahtjevi neće se moći priznati. Uvid u moguća otežanja mora sam izvođač steći prije podnošenja ponude.</t>
  </si>
  <si>
    <t>g)</t>
  </si>
  <si>
    <t>faktor</t>
  </si>
  <si>
    <r>
      <rPr>
        <sz val="10"/>
        <rFont val="Times New Roman"/>
        <family val="1"/>
      </rPr>
      <t>Na jediničnu cijenu radne snage mora izvođač uračunati faktor po zakonskim propisima i instrumentima na osnovi zakonskih propisa. Osim toga , izvođač mora faktorom obuhvatiti slijedeće radove, koji se neće posebno platiti, bilo kao troškovnička stavka ili naknadni rad, i to:</t>
    </r>
    <r>
      <rPr>
        <sz val="10"/>
        <color indexed="8"/>
        <rFont val="Times New Roman"/>
        <family val="1"/>
      </rPr>
      <t xml:space="preserve"> </t>
    </r>
  </si>
  <si>
    <t>-</t>
  </si>
  <si>
    <t>sve zaštite postojećih konstrukcija i površina;</t>
  </si>
  <si>
    <t>sve troškove, režijske sate, osim troškovnikom predviđene i po nadzornom organnu ovjerene;</t>
  </si>
  <si>
    <t>sva ispitivanja materijala;</t>
  </si>
  <si>
    <t>uređivanje gradilišta po završetku rada s otklanjanjem svih otpadaka, ostatka građevinskog materijala, ambalaže, oplate i objekta gradilišta;</t>
  </si>
  <si>
    <t xml:space="preserve">pomoćne objekta i slično; </t>
  </si>
  <si>
    <t>uskladištenje materijala i elemenata za obrtničke i instalaterske radove do njihove ugradbe;</t>
  </si>
  <si>
    <t>skele koje se daju obrtnicima besplatno na korištenje;</t>
  </si>
  <si>
    <t>osiguranje objekta i radnika;</t>
  </si>
  <si>
    <t>sve radove vezane uz primjenu pravila zaštite na radu i zaštite od požara;</t>
  </si>
  <si>
    <t>garancijski rok i radove vezane uz održavanje;</t>
  </si>
  <si>
    <t>čišćenje objekata nakon završetka svih radova;</t>
  </si>
  <si>
    <t>elaborat iskolčenja, geodetska izmjere pri izvođenju, sva kolčenja i sva geodetska praćenja.</t>
  </si>
  <si>
    <t xml:space="preserve">Površine oko objekta koje je izvođač koristio za potrebe gradilišta moraju se prije predaje objekta dovesti u predhodno stanje, počistiti od otpadaka, gradilišnih strojeva i objekata. </t>
  </si>
  <si>
    <t xml:space="preserve">Prilikom izvođenja pojedinih radova, izvođač mora zaštiti sve susjedne plohe, tako da ne dođe do oštećenja gore navedenog. Zaštitu treba izvesti raznim sredstvima (ljepenkom, folijama, kartonom, daskama, pijeskom i sl.). </t>
  </si>
  <si>
    <t>Sve troškove zaštite već izvedenih konstrukcija i radova treba izvođač uračunati u jediničnu cijenu.</t>
  </si>
  <si>
    <t>Izvođač treba kvalitetu ugrađenih materijala i stručnost radnika dokazati odgovarajućim atestima izdanim od strane za to ovlaštene stručne organizacije. Sve troškove atestiranja i nabave uzoraka za ispitivanje mora izvođač uračunati u jediničnu cijenu. Sva zakonom propisana ispitivanja Izvođača mora uračunati u jediničnu cijenu.</t>
  </si>
  <si>
    <t>Po završetku radova ali i u toku radova ako je to potrebno svaki izvođač dužan je iza sebe počistiti radni prostor.</t>
  </si>
  <si>
    <t>Svi upotrebljeni materijali moraju biti kvalitetni i odgovarati važećim propisima i standardima, a istih se treba pridržavati i pri izvedbi radova.</t>
  </si>
  <si>
    <t>Primopredaju objekata konstatiraju zapisnički predstavnik izvođača i investitora.</t>
  </si>
  <si>
    <t>Sve mjere u nacrtima provjeriti u naravi, što se naročito odnosi na stavke stolarskih i bravarskih radova.</t>
  </si>
  <si>
    <t>RUŠENJE I DEMONTAŽA</t>
  </si>
  <si>
    <t>U cijenu demontaže i rušenja ulazi pomoćna skela, podupirači i sva potrebna osiguranja ljudi i konstrukcija.</t>
  </si>
  <si>
    <t>Sve stavke sadrže transport otpadnog materijala do gradilišne deponije.</t>
  </si>
  <si>
    <t>Sve radove izvoditi u skladu s propisima i pravilnikom o zaštiti na radu u graditeljstvu.</t>
  </si>
  <si>
    <t>ZEMLJANI RADOVI</t>
  </si>
  <si>
    <t>Sve iskope izvesti točno po projektu, u skladu sa statičkim proračunom.</t>
  </si>
  <si>
    <t xml:space="preserve">Troškovnikom predviđenu kategoriju tla treba provjeriti te ukoliko ne odgovara, ustanoviti ispravnu u prisutnosti rukovodioca gradilišta i nadzornog organa i konstatirati upisom u građ. dnevnik. </t>
  </si>
  <si>
    <t>Ukoliko se prilikom iskopa naiđe na podzemnu vodu, o tome treba obavijestiti investitora. Izvođač se mora kod OZ-a osigurati od takvog slučaju i isto uračunati u cijenu radova.</t>
  </si>
  <si>
    <t xml:space="preserve">Kod zatrpavanja pojedinih iskopa, materijal treba polijevati zbog boljeg zbijanja. Nasip izvoditi u slojevima od po 30 cm, nabijanjem i vlaženjem vodom, do potrebne zbijenosti po statičkom proračunu.  </t>
  </si>
  <si>
    <t>Kod materijala koji će se ponovo upotrijebiti (npr. za nasipanje u objektu zatrpavanje oko temelja), isti treba prevesti na gradilišnu deponiju, uskladištiti te poslije upotrijebiti. Sve prenose do i sa gradilišne deponije treba uključiti u jediničnu cijenu iskopa, te ponovnog nasipanja.</t>
  </si>
  <si>
    <t>Jedinična cijena pojedine stavke mora sadržavati još i:</t>
  </si>
  <si>
    <t>sav rad na  iskopu;</t>
  </si>
  <si>
    <t>sva nalaganja temelja i nanosne skele;</t>
  </si>
  <si>
    <t>razupiranje;</t>
  </si>
  <si>
    <t>eventualno crpljenje vode;</t>
  </si>
  <si>
    <t>sva potrebna planiranja (ako nema posebne stavke);</t>
  </si>
  <si>
    <t>sve vertikalne i horizontalne transporte;</t>
  </si>
  <si>
    <t>sva osiguranja gradilišta i objekta;</t>
  </si>
  <si>
    <t xml:space="preserve">sve mjere zaštite na radu; </t>
  </si>
  <si>
    <t>U cijenama  svih stavki radova treba uračunati i odgovarajuće koeficijente zbijenosti ili rastresitosti, jer isti nisu uključeni u količine.</t>
  </si>
  <si>
    <t>BETONSKI I ARMIRANO BETONSKI RADOVI</t>
  </si>
  <si>
    <t>Beton obavezno mješati strojno. Kod ugradbe paziti da ne dođe do stvaranja gnijezda i segregacije. Pri nastavku betoniranja po visini, zaštititi površinu betona od procjeđenog cementnog mlijeka.</t>
  </si>
  <si>
    <t>Sve radove treba obaveznoizvesti po :</t>
  </si>
  <si>
    <t>Tehnički propisi za betonske konstrukcije     NN RH br. 101/05, 85/06, 64/07</t>
  </si>
  <si>
    <t>Tehnički propisi za zidarske konstrukcije       NN RH br. 01/07</t>
  </si>
  <si>
    <t>Pravilnik o tehničkim normativima za izgradnju objekata visokogradnje u seizmičkim područjima  SL 31/81, 49/82, 29/83, 20/88</t>
  </si>
  <si>
    <t>Prilikom projektiranja, izvođenja i održavanja konstrukcije i elemenata od betona i AB nužno je pridrža-vati se gore nevedenih propisa i pravilnika kao i svih standarda koji su navedeni u sklopu pravilnika.</t>
  </si>
  <si>
    <t>U sve betonske i AB elemente treba prije i u toku betoniranja ugraditi čel. pločice, ankere i drvene kladice za ugradbu bravarije i sl., što se neće posebno naplaćivati.</t>
  </si>
  <si>
    <t>Jedinična cijena pojedine stavke mora sadržavati i:</t>
  </si>
  <si>
    <t>sav rad, osnovni i pomoćni;</t>
  </si>
  <si>
    <t>sva potrebna podupiranja oplate, učvršćenja, radne skele, mostove i prilaze;</t>
  </si>
  <si>
    <t xml:space="preserve">sva ubacivanja i prebacivanja betona, nabijanje, vibriranje i pervibriranja; </t>
  </si>
  <si>
    <t>mazanja oplate “oplatanom”, kvašenje oplate;</t>
  </si>
  <si>
    <t>zaštitu betonskih i AB konstrukcija od djelovanja atmosferijala, vručine, hladnoće, i sl. njega betona;</t>
  </si>
  <si>
    <t>sve ugradbe kladica, vijaka, pločica.</t>
  </si>
  <si>
    <t>Beton treba ugrađivati isključivo strojno, a ručna ugradba dozvoljena je samo za male količine betona u konstrukcijama malog i složenog presjeka.</t>
  </si>
  <si>
    <t>Prije betoniranje, oplatu i armaturu treba obavezno pregledati nadzorni organ (statičar) i upisom u građevinski dnevnik odobriti betoniranje. Zabranjuje se betoniranje koje nadzorni ogran nije odobrio.</t>
  </si>
  <si>
    <t>Nakon ugradbe i zaglađivanja gornje bet.plohe, treba odgovarajućim mjerama, zaštititi i njegovati beton (pokrivanjem hasurama, vlaženjem i polijevanjem i sl.) i uračunati u jediničnu cijenu. Odgovarajuće mjere treba primjenjivati dok beton ne dosegne bar 70% tlačne čvrtoće ili kako je predviđeno projektom konstrukcije.</t>
  </si>
  <si>
    <t>ZIDARSKI RADOVI</t>
  </si>
  <si>
    <t>Svi materijali upotrebljavani u gradnji moraju u potpunosti odgovarati važečim standardima.</t>
  </si>
  <si>
    <t>Sve vertikalne i horizontalne plohe moraju biti izvedene ravne i očišćene po završetku radova.</t>
  </si>
  <si>
    <t>Zidovi od opeke moraju imati slojeve potpuno horizontalne, s vertikalnim reškama koje se međusobno preklapaju.</t>
  </si>
  <si>
    <t>Razne pomoćne konstrukcije i skele potrebne u toku radova treba obavezno uračunati u jediničnu cijenu, osim gdje je to posebno predviđeno troškovnikom.</t>
  </si>
  <si>
    <t>Jediničnom cijenom treba također ovuhvatiti i : sve materijale, kako osnovne koji se ugrađuju tako i pomoćne za ugradbu: sav rad, osnovni i pomoćni: sve horizontalne i vertikalne transporte i prijenose osnovnog i pomoćnog materijala, do i na gradilištu, sve utovare, istovare i pretovare.</t>
  </si>
  <si>
    <t>zidanje</t>
  </si>
  <si>
    <t>Zidati treba u potpuno horizontalnim redovima, a ležajne i sudarne reške moraju biti širine 10-15 mm. Pri zidanju ih treba dobro zapuniti odgovarajućom vrstom morta, akod ploha koje će se ožbukati treba ostaviti prazninu u reškama do dubine od cca 2 cm od plohe zida, da bi se žbuka bolje uhvatila, ako troškovnikom nije drugaćije određeno. Mort za zidanje mora odgovarati propisima.</t>
  </si>
  <si>
    <t>žbukanje</t>
  </si>
  <si>
    <t>Izvode se isključivo s industrijski proizvedenom žbukim.</t>
  </si>
  <si>
    <t>Prije nego se počne žbukati, potrebno je izvršiti predradnje čiščenja ploha i čiščenja i ispuhivanje fuga, kvašenje zidne površine vodom, te špricanje cem.mortom 1:1 ili odgovarajućim grundom.</t>
  </si>
  <si>
    <t>Ako je zbog kiše ploha zida isuviše mokra, žbukanje treba odgoditi sve dok ploha zida ne bude dovoljnjo suha, žbukanje se ne smije vršiti dok je temperatura prostora previsoka ili preniska, da žbuka ne bi ispucala.</t>
  </si>
  <si>
    <t>Prilikom izvođenja obavezno se pridržavati svih pravilnika i standarda.</t>
  </si>
  <si>
    <t>IZOLATERSKI RADOVI</t>
  </si>
  <si>
    <t>Izolaciju treba izvoditi na suhu, čistu, odmašćenu i ravnu podlogu, a radove treba uskladiti s radovima na limariji, gdje se lim i dilatacioni detalji izvode u sklopu slojeva izolacije. Lim u sklopu slojeva izolacije treba dobro povezati s hidroizolacionom trakom.</t>
  </si>
  <si>
    <t>Nakon izvedbe svakog sloja izolacije (toplinska izolacija; hidroizolacija i drugo) treba isti pregledati nadzorni organ i tek se nakon pozitivnog mišljenja i upisa u građevinski dnevnik može nastaviti s daljnjim radom.</t>
  </si>
  <si>
    <t>Nepravilno ili nekvalitetno izvedene slojeve mora izvođač na svoj trošak ukloniti i izvesti pravilno.</t>
  </si>
  <si>
    <t>U cijenu treba također uključiti obradu slojeva izolacije i po potrebi  izvedbu holkera oko raznih prodora kroz slojeve izolacije (instalacioni prodori i sl.), kao i sve potrebne radnje i materijale oko izvedbe spojeva, prelaza i završetaka slojeva izolacije, detalja vezanih uz gore navedeno, ugradbe raznih rubnih traka, putz lajsni i slićno.</t>
  </si>
  <si>
    <t>Rješenje svih ostalih detalja vezanih uz izolaterske radove mora izvođač obavezno predočiti projektantu i tek nakon ovjere istih od strane projektanta može se pristupiti izvedbi ovjerenih detalja. Izrada rješenja neće se posebno platiti već predstavlja trošak i obavezu izvođača.</t>
  </si>
  <si>
    <t>Prilikom izvođenja izolacije mora se izvođač striktno pridržavati uputa proizvođača hidroizolacione trake.</t>
  </si>
  <si>
    <t>Pri radu se treba obavezno pridržavati odredbi standarda i propisa.</t>
  </si>
  <si>
    <t>TESARSKI  RADOVI  I  SKELE</t>
  </si>
  <si>
    <t>Sav materijal korišten za oplate, radne  podove i skele mora u potpunosti zadovoljava  ti uvjete iz troškovnika.</t>
  </si>
  <si>
    <t>Sve skele moraju u potpunosti biti izvedene u skladu s pravilima zaštite na radu, s radnim podovima i ogradama, pravilno riješenim pristupima i ukručenjima u oba smjera. Skele moraju biti izvedene na osnovu nacrta i dimenzionirane po statičkom  proračunu, s spojnim sredstvima koja su proračunski predviđena.</t>
  </si>
  <si>
    <t>Skele treba redovito pregledavati i kontrolirati, a naročito nakon vremenskih nepogoda (kiša, vjetar i sl.), te po potrebi popravljati.</t>
  </si>
  <si>
    <t>Sve drvo za konstrukcije treba biti zaštičeno od crvotočine što ulazi u stavku.</t>
  </si>
  <si>
    <t>U cijeni skele uzeti obavezno izradu, postavu, amortizaciju, sva premještanja i prijenose (po potrebi), prilaze, mostove i ograde te demontažu skele, popravke i uskladištenje. Također obavezno uračunati sve osnovne i pomoćne materijale za izvedbu i održavanje skele, te vezna sredstva za izvedbu konstrukcije.</t>
  </si>
  <si>
    <t>STOLARSKI  I BRAVARSKI RADOVI,  ALU  I  PVC  STOLARIJA</t>
  </si>
  <si>
    <t>Za svu stolariju (drvena, ALU, PVC) vrijedi da u jediničnoj cijeni treba obuhvatiti: sav potreban rad i materi-jal, osnovni i pomoćni; dobavu, prevoz i ugradbu, komplet završno ugrađene, funkcionalne i obrađene, svo ostakljenje u kvaliteti i kvaniteti po opisu, sva brtvljenja i kitanja; sva sidra i sidrene detalje i profile; sve pokrovne, kutne letvice i profile, sav okov po izboru projektanta uključivo brave i ključeve; podne odbojnike; završnu obradu; te potrebnu radnu skelu za ugradbu.</t>
  </si>
  <si>
    <t>Prije izvedbe radova obavezna je izmjera i provjera na licu mjesta.</t>
  </si>
  <si>
    <t>1.</t>
  </si>
  <si>
    <t>GRAĐEVINSKO - OBRTNIČKI  RADOVI NA ŠKOLI I GOSPODARSKOJ ZGRADI</t>
  </si>
  <si>
    <t>I.</t>
  </si>
  <si>
    <t xml:space="preserve">Transport na gradilišnu deponiju je u svim stavkama, kao i sve konstrukcije potrebne za primjenu mjera zaštite na radu i zaštite okoliša. Utovar i odvoz na gradsku deponiju je u posebnoj stavci. Prije rušenja i demontaže zaštititi sve podne površine od oštećenja s kartonskom ljepenkom i PE folijom. </t>
  </si>
  <si>
    <t>Cijena zaštite ulazi u jediničnu cijenu stavaka rušenja i neće se posebno naplatiti.</t>
  </si>
  <si>
    <t xml:space="preserve">Iskapčanje postojeće elektroinstalacije, telefonske mreže, vodovoda i zaštita priključaka kanalizacije na dijelu postojeće građevine u kojem se vrše radovi. </t>
  </si>
  <si>
    <t>Instalacije iskapčati u dogovoru s distributerima tako da se osigurava siguran rad na adaptaciji.</t>
  </si>
  <si>
    <t>kom</t>
  </si>
  <si>
    <t>2.</t>
  </si>
  <si>
    <t>Demontaža unutarnjih vrata s dovratnicima. Vrata su drvena puna ili ostakljena.</t>
  </si>
  <si>
    <t>Veličina preko 2 m2</t>
  </si>
  <si>
    <t>3.</t>
  </si>
  <si>
    <t>Demontaža prozora i vanjskih vrata</t>
  </si>
  <si>
    <t>Veličina do 2 m2</t>
  </si>
  <si>
    <t>4.</t>
  </si>
  <si>
    <t>Obijenje vapneno cementne žbuke d = 2-4 cm u malim količinama sa zida ili stropa.</t>
  </si>
  <si>
    <t xml:space="preserve">Škola, unutarnja žbuka </t>
  </si>
  <si>
    <r>
      <rPr>
        <sz val="10"/>
        <rFont val="Times New Roman"/>
        <family val="1"/>
      </rPr>
      <t>m</t>
    </r>
    <r>
      <rPr>
        <sz val="10"/>
        <rFont val="Arial"/>
        <family val="2"/>
      </rPr>
      <t>²</t>
    </r>
  </si>
  <si>
    <t xml:space="preserve">Gospodarska zgrada (kotlovnica i spremište), unutarnja i vanjska žbuka </t>
  </si>
  <si>
    <t>5.</t>
  </si>
  <si>
    <t>Obijanje keramičkih pločica s zidova u sanitarnom čvoru i kuhinji prizemlja, zajedno sa cementnim mortom.</t>
  </si>
  <si>
    <t>6.</t>
  </si>
  <si>
    <t xml:space="preserve">Rušenje zidova od opeke zajedno s žbukom ili keramičkim pločicama.  </t>
  </si>
  <si>
    <t>Ukupna debljina zida do 30 cm.  Sve komplet</t>
  </si>
  <si>
    <t xml:space="preserve">Škola </t>
  </si>
  <si>
    <r>
      <rPr>
        <sz val="10"/>
        <rFont val="Times New Roman"/>
        <family val="1"/>
      </rPr>
      <t>m</t>
    </r>
    <r>
      <rPr>
        <vertAlign val="superscript"/>
        <sz val="10"/>
        <rFont val="Times New Roman"/>
        <family val="1"/>
      </rPr>
      <t>3</t>
    </r>
  </si>
  <si>
    <t>Gospodarska zgrada (kotlovnica i spremište)</t>
  </si>
  <si>
    <t>7.</t>
  </si>
  <si>
    <t>Rušenje klasičnog dimnjaka od pune opeke u katovima, iznad tavana visine cca 5 m. Ukupna visina dimnjaka 14 m. Sve mjere zaštite na radu su u stavki.</t>
  </si>
  <si>
    <t>8.</t>
  </si>
  <si>
    <t xml:space="preserve">Rušenje poda u prizemlju. Rušenje obuhvaća demontažu parketa ili keramičkih pločica s cem. Mortom, skidanje šute ili toplinske izolacije i rušenje betonske podloge d = 10 cm. Ukupna debljina poda do 20 cm. </t>
  </si>
  <si>
    <t>9.</t>
  </si>
  <si>
    <t>Probijanje otvora u zidu od pune opeke, debljine 45 i 30 cm. Sva potrebna podupiranje i zaštita od urušavanja su u stavci.</t>
  </si>
  <si>
    <t>10.</t>
  </si>
  <si>
    <t>Dubljenje ležaja za grede u nosivim zidovima od opeke, ležaj 30 / 30 cm.</t>
  </si>
  <si>
    <t>11.</t>
  </si>
  <si>
    <t>Rušenje drvenih stepenica za tavan. Konstrukcija drvena, nastupne plohe drvene, ukupno 2 podesta i 23 stepenioce.</t>
  </si>
  <si>
    <t>Sve komplet</t>
  </si>
  <si>
    <t>12.</t>
  </si>
  <si>
    <t>Rušenje drvenih vrata i pregradnih zidova u gospo- darskoj zgradi. Vrata i zidovi su od vertikalnih drvenih letava s razmakom na horizontalnoj drvenoj prečko.</t>
  </si>
  <si>
    <t>13.</t>
  </si>
  <si>
    <t>Demontaža visećeg HUNTER DOUGLAS stropa u zbornici na katu škole.</t>
  </si>
  <si>
    <t>14.</t>
  </si>
  <si>
    <t>Demontaža pokrova, letava, drvene krovne i stropne konstrukcije na gospodarskoj zgradi. Pokrov je biber crijep gusto pokrivanje.</t>
  </si>
  <si>
    <t>Crijep + letve (kotlovnica i spremište)</t>
  </si>
  <si>
    <t>Krovna konstrukcija (kotlovnica i spremište)</t>
  </si>
  <si>
    <t>15.</t>
  </si>
  <si>
    <t>Utovar i odvoz šute na gradsku planirku (komunalni deponij) udaljenosti do 25 km.</t>
  </si>
  <si>
    <t>U stavku je uključena i naknada za zbrinjavanje otpada. Obračun bez koeficijenata rastrešenosti.</t>
  </si>
  <si>
    <t>UKUPNO  I.</t>
  </si>
  <si>
    <t>II.</t>
  </si>
  <si>
    <t>Iskopi u tlu III kategorije za temelje i spojni kanal s pravilnom obradom profila iskopa. Odlaganje iskopanog materijala na stranu radi kasnije uporabe ili odvozom na privremenu deponiju na udaljenosti do 50 m. Dubina iskopa do 1,0 m. Obračun po m3 iskopanog materijala.</t>
  </si>
  <si>
    <t>Škola - temelji rampe</t>
  </si>
  <si>
    <t>Široki iskop zemlje u podu prizemlja radi spuštanja nivelete odnosno ugradbe novih slojeva poda. Iskapa se sloj debljine do 20 cm. U stavku ulazi i planiranje površine.</t>
  </si>
  <si>
    <t>Dobava, razastiranje i nabijanje sloja šljunka debljine do 10 cm uz nabijanje do zbijenosti   Ms = 20 N/cm2. U stavku ulazi i planiranje površine.</t>
  </si>
  <si>
    <t xml:space="preserve">Škola - sloj šljunka 5 cm </t>
  </si>
  <si>
    <t xml:space="preserve">Nasipavanje zemlje iz iskopa unutar rampe uz nabijanje do zbijenosti   Ms = 20 N/cm2. U stavku ulazi i planiranje površine. </t>
  </si>
  <si>
    <t xml:space="preserve">Nasipavanje zemlje iz iskopa oko novih temelja i instalacionog vanjskog kanala. </t>
  </si>
  <si>
    <t>Utovar i odvoz viška zemlje na deponij do 25 km.</t>
  </si>
  <si>
    <t>UKUPNO  II.</t>
  </si>
  <si>
    <t>III.</t>
  </si>
  <si>
    <t>BETONSKI I ARMIRANOBETONSKI RADOVI</t>
  </si>
  <si>
    <t>Izvedba donje  betonske podloge poda za polaganje hidroizolacije. Podloga se izvodi na tamponu šljunka. Debljina betona = 10 cm, armirano s mrežastom armaturom.</t>
  </si>
  <si>
    <t>Dobava betona, ugradba i zaštita. Mali presjek, beton tlačne čvrstoće C 25/30 (MB 30). Gornju površinu obraditi za polaganje hidroizolacije.</t>
  </si>
  <si>
    <t xml:space="preserve"> Škola - beton</t>
  </si>
  <si>
    <t>Armatura Q 166.</t>
  </si>
  <si>
    <t>kg</t>
  </si>
  <si>
    <t xml:space="preserve"> Gospodarska zgrada - beton</t>
  </si>
  <si>
    <t>Armatura Q 335.</t>
  </si>
  <si>
    <t>Izvedba gornje  betonske podloge, zaštita hidroizolacije u kotlovnici i spremištu. Podloga se izvodi na hidroizolaciji. Debljina betona = 8 cm. Gornju površinu fino zagladiti, kao završni pod.</t>
  </si>
  <si>
    <t>Dobava betona, ugradba i zaštita. Mali presjek, beton tlačne čvrstoće C 25/30 (MB 30).</t>
  </si>
  <si>
    <t>Beton</t>
  </si>
  <si>
    <t>Izrada arm. bet. trakastih temelja u zemlji, dobava betona, ugradba i zaštita. Veliki presjek, beton tlačne čvrstoće C 20/25  (MB-25)</t>
  </si>
  <si>
    <t>Kotlovnica i spremište - beton</t>
  </si>
  <si>
    <t>Oplata</t>
  </si>
  <si>
    <r>
      <rPr>
        <sz val="10"/>
        <rFont val="Times New Roman"/>
        <family val="1"/>
      </rPr>
      <t>m</t>
    </r>
    <r>
      <rPr>
        <vertAlign val="superscript"/>
        <sz val="10"/>
        <rFont val="Times New Roman"/>
        <family val="1"/>
      </rPr>
      <t>2</t>
    </r>
  </si>
  <si>
    <t>Izrada armirano betonskih temelja, zidova i poda rampe u zemlji ili oplati.</t>
  </si>
  <si>
    <t>Beton zida i temelja</t>
  </si>
  <si>
    <t>Beton podne ploče</t>
  </si>
  <si>
    <t>Armatura.</t>
  </si>
  <si>
    <t>Izrada arm. bet. nadtemeljnog ziđa u dvostrukoj oplati, dobava betona, ugradba i zaštita. U gornjoj zoni ugrađuje se serklažna armatura. Veliki presjek  beton tlačne čvrstoće C 25/30  (MB-30).</t>
  </si>
  <si>
    <t>Izvedba arm. bet. Greda, nadvoja, vertikalnih i horizontalnih serklaža. Dobava betona, ugradba i zaštita. Mali presjek beton tlačne čvrstoće C 25/30  (MB-30).</t>
  </si>
  <si>
    <t>Škola - beton</t>
  </si>
  <si>
    <t>Izrada armirano betonskog plašta dimnjaka. Prije betoniranja oko dimnjaka postaviti sloj polisterena Dobava betona, ugradba i zaštita.  Mali presjek beton tlačne čvrstoće C 25/30  (MB-30).</t>
  </si>
  <si>
    <t>Polistiren d=5 cm</t>
  </si>
  <si>
    <t>Izrada arm. betonskih tankih stijena, dna i pokrovne ploče energetskog kanala. Kanal se izvodi u zemlji u oplati. Dobava betona, ugradba i zaštita. Mali presjek beton tlačne čvrstoće C 25/30  (MB-30), vodonepropustan.</t>
  </si>
  <si>
    <t>Izrada arm. betonskih jednokrakih ravnih unutarnjih stepenica za tavan. Srednji presjek, beton tlačne čvrstoće C 25/30  (MB-30).</t>
  </si>
  <si>
    <t>Glatka oplata</t>
  </si>
  <si>
    <t xml:space="preserve">Izvedba i ugradba armature za ar.bet. konstrukcije. </t>
  </si>
  <si>
    <t xml:space="preserve">-  RA     B  500 </t>
  </si>
  <si>
    <t xml:space="preserve">-  MAG B  500 </t>
  </si>
  <si>
    <t>UKUPNO  III.</t>
  </si>
  <si>
    <t>IV.</t>
  </si>
  <si>
    <t xml:space="preserve">Zidanje vanjskih nosivih zidova blok opekom. Zidaju se zabatni zidovi.  Debljina zida 25 i 30 cm u produženom cem. mortu  MM5. </t>
  </si>
  <si>
    <t xml:space="preserve">Kotlovnica i spremište </t>
  </si>
  <si>
    <t>Zaziđivanje otvora i šliceva u zidu od opeke u školi. Zida se punom opekom normalnog formata s uklapanjem u postojeći zid. Rad u malim količinama.</t>
  </si>
  <si>
    <t xml:space="preserve">Izrada troslojnog izoliranog dimnjaka za priključak trošila za kruto gorivo od prefabriciranih elemenata Ø 20 cm, s ventilacionim kanalom 10/26 cm. Vanjske mjere dimnjaka 36/50 cm s jednim priključkom. </t>
  </si>
  <si>
    <t>U stavku ulazi dobava i zidanje dimnjaka prema uputi proizvođača elemenata. Komplet sa svim fazonskim komadima, kondenzacionom posudom i dimnjačkim vratašcima, do pune funkcionalnosti dimnjaka.</t>
  </si>
  <si>
    <t>m'</t>
  </si>
  <si>
    <t xml:space="preserve">Zidanje pregradnih zidova debljine 12 cm šupljom opekom normalnog formata. Zida se u produženom mortu M5. </t>
  </si>
  <si>
    <t>Žbukanje unutarnjih novih i starih (s kojih je otućena žbuka) zidova od opeke industrijski proizvedenom podložnom i završnom (grubom i finom) produžnom žbukom, uz sve potrebne predradnje prema uputi proizvođača žbuke.</t>
  </si>
  <si>
    <t>Škola</t>
  </si>
  <si>
    <t>Popravak zida žbuke zida i stropa nakon rušenja zidova i podova. Širina šlica do 40 cm. Spoj sa starom žbukom obraditi da se ne vidi.</t>
  </si>
  <si>
    <t>Zidarska obrada špaleta na novo probijenim otvorima u zidu od opeke. Stavka obuhvaća dovođenje otvora u pravilne dimenzije, te žbukanje nakon ugradbe novih prozora.</t>
  </si>
  <si>
    <t>U zidu 45 cm</t>
  </si>
  <si>
    <t>Izrada plivajuće podloge na podnim površinama prizemlja(oznaka a) koja se postavlja na horizontalnu hidroizplaciju, a sastoji iz slijedećih slojeva:</t>
  </si>
  <si>
    <t>ekstrudirana polistirenska pjena (XPS) prema HRN EN 13164, debljine 12 cm, ƛ max = 0,03 (W/mK), m' = 3 (kg/m2)</t>
  </si>
  <si>
    <t>PE folija 0,2 mm, polagana s preklopima</t>
  </si>
  <si>
    <t>armirani cementni estrih d = 5 cm</t>
  </si>
  <si>
    <t>Izrada pregradnog zida od dvostrukih gipskartonskih ploča na jednostrukoj metalnoj podkonstrukciji. Ploče su obostrano dvostruke 2 x 1,25 cm, izol-acija mineralna vuna (MW) prema HRN EN 13162 debljine 10 cm ƛ max = 0,04 (W/mK), m' = 3 (kg/m2). Mineralna vuna negoriva klasa A1, hidrofobna bez sastojaka štetnih za ljude. Ukupna debljina zida 15 cm. Oznaka zida Z5.</t>
  </si>
  <si>
    <t>Zid je viši od 3 m. U stavku ulazi bandažiranje spojeva i sve podkonstrukcije za dovratnike.</t>
  </si>
  <si>
    <t xml:space="preserve">Sve komplet </t>
  </si>
  <si>
    <t>Izrada pregradnog zida od dvostrukih gipskartonskih ploča na jednostrukoj metalnoj podkonstrukciji. Ploče su obostrano dvostruke 2 x 1,25 cm, izolacija mineralna vuna (MW) prema HRN EN 13162 debljine 7,5 cm ƛ max = 0,04 (W/mK), m' = 2,25 (kg/m2). Mineralna vuna negoriva klasa A1, hidrofobna bez sastojaka štetnih za ljude. Ukupna debljina zida 12,5 cm. Oznaka zida Z4.</t>
  </si>
  <si>
    <t>Oblaganje zida i podgleda stepenica prema negrijanom prostoru (stepenice za podrum i tavan), oznaka Z6 sa slijedećim slojevima:</t>
  </si>
  <si>
    <t>Sloj miner. vune  ƛ max = 0,04 (W/mK), d=12 cm.</t>
  </si>
  <si>
    <t>Mineralna vuna za vertikalno oblaganje zidova, negoriva, hidrofobna, bez sastojaka štetnih za ljude</t>
  </si>
  <si>
    <t>PE folija</t>
  </si>
  <si>
    <t>Gipskartonske ploče 1,25 cm na vlastitoj podkonstrukciji.</t>
  </si>
  <si>
    <t>Sve komplet.</t>
  </si>
  <si>
    <t xml:space="preserve">Izrada ravnog toplinski izoliranog licenciranog spuštenog stropa od gipskartonskih protupožarnih ploča, vatrootpornosti 60 min, F60. Dobavljač i Izvođač daju atest za traženu vatrootpornost. </t>
  </si>
  <si>
    <t>Strop je na vlastitoj metalnoj podkonstrukciji, obloga i podgled dvostruke vatrootporne GK ploče 2x15 mm, odnosno prema tehnologiji proizvođača ploča.</t>
  </si>
  <si>
    <t>Strop je ovješen na drveni grednik, visina ovješenja 80 cm. Na strop je položena PE folija 0.2mm, mineralna vuna (MW) prema HRN EN 13162 debljine 20 cm ƛ max = 0,04 (W/mK), m' = 6 (kg/m2), položena u 2 sloja. Mineralna vuna negoriva klasa A1, hidrofobna bez sastojaka štetnih za ljude. Donji sloj jednostrano kaširan s alu folijom. Ukupna debljina stropa cca 25 cm.</t>
  </si>
  <si>
    <t>Obloga ventilacionog kanala s gipskartonskim pločama na vlastitoj metalnoj podkonstrukciji. Obloga vatrootpornosti 60 min, F60. Sve prema detaljima Proizvođača ploča.</t>
  </si>
  <si>
    <t>Atesti vatrootpornosti ukljućeni.</t>
  </si>
  <si>
    <t>Toplinska izolacija vanjskog zida (oznaka Z2). Oblaganje vanjskog zida - južna fasada sa slijedećim slojevima:</t>
  </si>
  <si>
    <t>Sloj miner. vune (MW) prema HRN EN 13162 debljine 14 cm ƛ max = 0,04 (W/mK), m' = 4,2 (kg/m2).</t>
  </si>
  <si>
    <t>Dvostruke gipskartonske ploče 2x1,25 cm na vlastitoj podkonstrukciji.</t>
  </si>
  <si>
    <t>Zid se oblaže s unutarnje strane. Sve završne lajsne su u stavki. Obračun bez odbitaka prozora, bez dodataka za obradu oko prozora. Špalete prozora se oblažu u Stavki 15. Sve komplet.</t>
  </si>
  <si>
    <t>Toplinska izolacija vanjskog zida i špaleta prozora (oznaka Z2 i Z1'). Oblaganje vanjskog zida južna fasada špalete i zapadna fasada sa slijedećim slojevima:</t>
  </si>
  <si>
    <t>Sloj miner. vune (MW) prema HRN EN 13162 debljine 5 cm ƛ max = 0,04 (W/mK).</t>
  </si>
  <si>
    <t>Zid se oblaže s unutarnje strane. Sve završne lajsne su u stavki. Sve komplet.</t>
  </si>
  <si>
    <t>16.</t>
  </si>
  <si>
    <t>Dobava i ugradba montažnih nadvoja u pregradnim zidovima 12 cm.</t>
  </si>
  <si>
    <t>17.</t>
  </si>
  <si>
    <t>Dobava i ugradba metalnih pragova.</t>
  </si>
  <si>
    <t>18.</t>
  </si>
  <si>
    <t>Zatvaranje šliceva u zidu od opeke nakon provođenja instalacija. Šlic širine cca 10 cm</t>
  </si>
  <si>
    <t>19.</t>
  </si>
  <si>
    <t>Zatvaranje šliceva u betonskoj podlozi poda nakon provođenja instalacija. Šlic širine cca 20 cm</t>
  </si>
  <si>
    <t>20.</t>
  </si>
  <si>
    <t xml:space="preserve">Zaziđivanje između rogova sa zidom od opeke d=12 cm, visina cca 30 cm. </t>
  </si>
  <si>
    <t>21.</t>
  </si>
  <si>
    <t xml:space="preserve">Dobava i ugradba unutarnjih prozorskih klupčica od prefabriciranog drvenog materijala. </t>
  </si>
  <si>
    <t>Širina klupčice 35 cm.</t>
  </si>
  <si>
    <t>22.</t>
  </si>
  <si>
    <t>Zidarska pripomoć kod raznih radova, odobrena i evidentirana dnevnikom.</t>
  </si>
  <si>
    <t>R V</t>
  </si>
  <si>
    <t>sati</t>
  </si>
  <si>
    <t>R III</t>
  </si>
  <si>
    <t>23.</t>
  </si>
  <si>
    <t>Dobava prijenosnih protupožarnih aparata S9 i S6 kompletiranih s metalnim ormarićem s prednjom staklenom plohom i vratima za zaključavanje.</t>
  </si>
  <si>
    <t>Aparat S9</t>
  </si>
  <si>
    <t>Aparat S6</t>
  </si>
  <si>
    <t>24.</t>
  </si>
  <si>
    <t>Čišćenje građevine za vrijeme radova te nakon završetka svih radova.</t>
  </si>
  <si>
    <t>UKUPNO  IV.</t>
  </si>
  <si>
    <t>V.</t>
  </si>
  <si>
    <t>Izvedba horizont. hidroizolacije zidova. Izvodi se:</t>
  </si>
  <si>
    <t>hladni bitumenski premaz</t>
  </si>
  <si>
    <t>2 sloja bitumenske trake s uloškom staklene tkanine, debljine 4 mm, položene varenjem 100%. Kao FLEX - BITUFIKS GV - 4</t>
  </si>
  <si>
    <t>Izrada horizontalne hidroizolacije poda, izvodi se na pripremljenu betonsku podlogu. Izvodi se:</t>
  </si>
  <si>
    <t>hladni bitumenski namaz izveden na pripremljenu betonsku podlogu;</t>
  </si>
  <si>
    <t>2 sloja bitum. trake s uloškom staklene tkanine težine 200 gr/m2, bitumen s dodatkom elastomera, traka debljine 4 mm, položena varenjem 100%;</t>
  </si>
  <si>
    <t xml:space="preserve">Instalacijski kanal </t>
  </si>
  <si>
    <t>Izrada vertikalne hidroizolacije vanjskog zida škole - južna fasada oznaka Z2', bitumenskom trakom s uloškom staklene tkanine, debljine 4 mm. Traka se lijepi na postojeći zid s unutarnje strane.</t>
  </si>
  <si>
    <t>Izrada toplinske izolacije i podgleda kosog krova gospodarske zgrade, koja se postavlja između i ispod rogova, a sastoji se od slijedećih slojeva:</t>
  </si>
  <si>
    <t>Sloj mineralne vune  ƛ max = 0,04 W/(mK), d=10 cm.</t>
  </si>
  <si>
    <t>Mineralna vuna se polaže između rogova, negoriva klasa A1, hidrofobna, bez sastojaka štetnih za ljude.</t>
  </si>
  <si>
    <t>Sloj mineralne vune  ƛ max = 0,04 W/(mK), d=5 cm.</t>
  </si>
  <si>
    <t>Mineralna vuna se polaže ispod rogova, negoriva klasa A1, hidrofobna, bez sastojaka štetnih za ljude.</t>
  </si>
  <si>
    <t>Jednoslojne gipskartonske ploče 1,25 cm, na vlastitoj metalnoj podkonstrukciji.</t>
  </si>
  <si>
    <t>Sve komplet - svi gore opisani slojevi, oblaže se podgled kotlovnice i spremišta.</t>
  </si>
  <si>
    <t>Izrada hidroizolacijskog polimer cementnog dvokomponentnog premaza d=0,2 cm, na arm.bet. Vertikalnim serklažima. Sve prema uputi proizvođača.</t>
  </si>
  <si>
    <t>UKUPNO  V.</t>
  </si>
  <si>
    <t>VI.</t>
  </si>
  <si>
    <t>TESARSKI RADOVI</t>
  </si>
  <si>
    <t xml:space="preserve">NAPOMENA: </t>
  </si>
  <si>
    <t>Sve drvene elemente obavezno premazati insekticidno - fungicidnim premazom, što je uračunato u datim jediničnim cijenama.</t>
  </si>
  <si>
    <t>Dobava i izrada drvene krovne konstrukcije dvostršnog krovišta od suhe jelove građe, četinar II klase. Dimenzije građe prema statičkom računu.</t>
  </si>
  <si>
    <t>Dvostruko letvanje krova za pokrov biber crijepom, gusto pokrivanje . Donje letve 5/5 cm polaže se po rogu, a gornje letve 5/3 cm paralelno sa strehom, razmak za gusto pokrivanje.</t>
  </si>
  <si>
    <t>Dobava i polaganje na rogove prefabriciranih drvenih ploča kao OSB, d=22 mm. U stavku ulazi i vodonepropusne krovna folija, koja se polaže na ploče.</t>
  </si>
  <si>
    <t>Dobava, montaža i demontaža fasadne skele izrađene od čeličnih cijevi. Skela mora biti izrađena sukladno mjeramo zaštite na radu i svim propisima</t>
  </si>
  <si>
    <t>škola</t>
  </si>
  <si>
    <t>UKUPNO  VI.</t>
  </si>
  <si>
    <t>VII.</t>
  </si>
  <si>
    <t>KROVOPOKRIVAČKI I LIMARSKI  RADOVI</t>
  </si>
  <si>
    <t>Izrada pokrova dvostrešnog krovišta s utorenim crijepom. Crijep mora imati garanciju 30 godina na smrzavanje. Površina glatka premazana s protektorom, boja crvena.</t>
  </si>
  <si>
    <t>Pokrivanje sljemena sa sljemenjacima.</t>
  </si>
  <si>
    <t>Demontaža krovne limarije na školskoj zgradi radi izrade toplinske fasade.</t>
  </si>
  <si>
    <t>vertikalne odvodne cijevi</t>
  </si>
  <si>
    <t>opšav zida i krova nadstrešnice ulaza</t>
  </si>
  <si>
    <t>Izrada i montaža visečeg žlijeba Ø  14 cm od pocinčanog čeličnog lima 0,55 mm. Žlijeb je kukama od plosnog željeza pričvršćen na rogove.</t>
  </si>
  <si>
    <t>Dobava i montaža vertikalnih odvodnih cijevi Ø 10 cm, te fazonskih komada od čelično pocinčanog lima d=0,55 mm.</t>
  </si>
  <si>
    <t xml:space="preserve">Cijevi se obujmicama od plosnog željeza učvršćuju u fasadu. Lim je finalno obrađen u boji po izboru projektanta. </t>
  </si>
  <si>
    <t>škola, cijevi</t>
  </si>
  <si>
    <t>Labuđi vrat</t>
  </si>
  <si>
    <t>Kotlovnica i spremište, cijevi</t>
  </si>
  <si>
    <t xml:space="preserve">Izrada i montaža opšava dimnjaka od čeličnog pocinčanog lima d = 0,55 mm, r.š. 50 cm. </t>
  </si>
  <si>
    <t>Izrada i montaža opšava zabatnog ruba krova (veterlajsna) od čeličnog pocinčanog lima d = 0,55 mm, r.š. 50 cm.</t>
  </si>
  <si>
    <t>Opšav je s okapnicom i stoječim falcom. Lim je finalno obrađen u boji po izboru projektanta.</t>
  </si>
  <si>
    <t>Izrada i montaža opšava zida uz nadstrešnicu ulaza od čeličnog pocinčanog lima d = 0,55 mm, r.š. 50 cm. Lim je finalno obrađen u boji po izboru projektanta.</t>
  </si>
  <si>
    <t xml:space="preserve">škola </t>
  </si>
  <si>
    <t>Prerada limenog opšava strehe na krovu škole radi izrade toplinske fasade, proširenje za 16 cm.</t>
  </si>
  <si>
    <t>Rad obuhvaća:</t>
  </si>
  <si>
    <t>Demontaža prvog reda crijepa i letve.</t>
  </si>
  <si>
    <t>Demontaža postojećeg ležećeg žlijeba</t>
  </si>
  <si>
    <t>Demontaža rubnog lima ispod ležećeg žlijeba</t>
  </si>
  <si>
    <t>Dobava i montaža novog rubnog lima s okapnicom čelično pocinčani lim 0,55 mm, razvijena širina 16 cm veća od postojećeg.</t>
  </si>
  <si>
    <t>Ponovna montaža postojećeg ležećeg žlijeba</t>
  </si>
  <si>
    <t>Ponovna montaža crijepa s potpunim uklapanjem u postojeći pokrov.</t>
  </si>
  <si>
    <t>Prerada zabatnog ruba krova škole, pokrivenog biber crijepom radi izrade toplinske fasade, proširenje krova za 16 cm.</t>
  </si>
  <si>
    <t>Demontaža zadnjeg reda crijepova i polucrijepova na zabatu</t>
  </si>
  <si>
    <t>Demontaža postojećeg limenog opšava zabatnog ruba krova, veterlajsne</t>
  </si>
  <si>
    <t>Produžetak letava za 16 cm, pričvršćenje na zid</t>
  </si>
  <si>
    <t>Dobava i montaža novog opšava zabata (veterlajsna) od čelično pocinčani lim 0,55 mm. Opšav je s okapnicom visine 8 cm i stojećim falcom. Okapnica min 3 cm udaljena od fasade. Lim je finalno obrađen u boji po izboru projektanta. Pričvršćen kukama od plosnog željeza.</t>
  </si>
  <si>
    <t>Pokrivanje ruba krova s biber crijepom s potpunim uklapanjem u postojeći pokrov. Pokriva se po kosini krova s polucrijepom i punim crijepom.</t>
  </si>
  <si>
    <t>Zatvaranje krova na školi nakon rušenja dimnjaka. Rad obuhvaća:</t>
  </si>
  <si>
    <t>Demontaža limenog opšava</t>
  </si>
  <si>
    <t>Letvanje krova</t>
  </si>
  <si>
    <t>Pokrivanje biber crijepom s uklapanjem u postojeći pokrov</t>
  </si>
  <si>
    <t>Sve komplet, površina zahvata cca 1 m2</t>
  </si>
  <si>
    <t>Dobava i ugradba vanjske prozorske klupčice od alu lima 0,7 mm, plastificiranog u boji po izboru projektanta. Širina klupčice cca 35 cm, završava s okapnicom. Strana uz prozor vertikalno podignuta, brtvljenje s trajno plastičnim kitom.</t>
  </si>
  <si>
    <t>UKUPNO  VII.</t>
  </si>
  <si>
    <t>VIII.</t>
  </si>
  <si>
    <t>STOLARSKI  RADOVI</t>
  </si>
  <si>
    <t>A)</t>
  </si>
  <si>
    <t>Unutarnja drvena stolarija</t>
  </si>
  <si>
    <r>
      <rPr>
        <b/>
        <i/>
        <sz val="10"/>
        <rFont val="Times New Roman"/>
        <family val="1"/>
      </rPr>
      <t>Sve mjere za stolariju obavezno kontrolirati na licu mjesta</t>
    </r>
    <r>
      <rPr>
        <i/>
        <sz val="10"/>
        <rFont val="Times New Roman"/>
        <family val="1"/>
      </rPr>
      <t xml:space="preserve">. Obratiti pažnju na čistoću ugradbe ponovno ličenje se ne predviđa. U cijenu po kom, odnosno po m2 za sve stavke stolarskih radova uračunati dobavu i ugradbu, sav potreban okov, ostakljenje staklom i finalnu obradu (završni premaz) prema opisu, sve završne kutne lajsne. Sve ostalo prema tehničkim uvjetima za stolarske radove.  </t>
    </r>
  </si>
  <si>
    <t>Ugradnja uključuje dopremu stavke na gradilište, ugradnju, montažu, stolarsko spajanje kod ugradnje složenijih stavki sa svim potrebnim pomoćnim materijalom i priborom  (pokrovne letvice, purpen, bitrax traka i dr. ).</t>
  </si>
  <si>
    <t>Sve stavke se izvode prema shemi stolarije</t>
  </si>
  <si>
    <r>
      <rPr>
        <i/>
        <sz val="10"/>
        <rFont val="Times New Roman"/>
        <family val="1"/>
      </rPr>
      <t>Unutarnja vrata se izrađuju s dovratnikom od punog drva, s potpunim opšavom zida (širina zida 16 cm). Vratno krilo izrađeno od drvenog rastera spojeno čepovima i ljepilom, obloženo šperpločom d = 8 mm.</t>
    </r>
    <r>
      <rPr>
        <b/>
        <i/>
        <sz val="10"/>
        <rFont val="Times New Roman"/>
        <family val="1"/>
      </rPr>
      <t xml:space="preserve"> </t>
    </r>
    <r>
      <rPr>
        <i/>
        <sz val="10"/>
        <rFont val="Times New Roman"/>
        <family val="1"/>
      </rPr>
      <t xml:space="preserve">Vrata su pripremljena za ličenje i finalno obrađena. </t>
    </r>
  </si>
  <si>
    <t xml:space="preserve">Okov za vrata standardni. </t>
  </si>
  <si>
    <t>Finalna obrada, za unutarnja vrata je premaz poliuretanskim bojama do potpune pokrivnosti. Završni premaz poliuretanskim lakom. Ličenje se izvodi u radioni a u stavci su i sve potrebne predradnje, grundiranja i pripreme za ličenje, sve prema uputama proizvođača boje.</t>
  </si>
  <si>
    <t xml:space="preserve">Jedinična cijena pojedine pozicije uključuje kompletnu izvedbu do pune funkcionalnosti, ugradbu i montažu s završnom obradom, ostakljenje staklom prema opisu stavke, sav potreban okov, kutne i pokrivne letve, prag od mesinganog profila 5/30 mm. </t>
  </si>
  <si>
    <t xml:space="preserve">Izrada, doprema i ugradba jednokrilnih drvenih punih zaokretnih vrata. Vrata su u zidarskom otvoru 92/207 cm. Svijetli otvor vrata 80/200 cm </t>
  </si>
  <si>
    <t>Dovratnik izrađen od smrekovine, kao potpuni opšav zida (20 cm). Vratno krilo je izrađeno od drvenog rastera. Drveni raster spajati s čepovima i ljepilom. Obloženo je šperpločom d=8 mm, pripremljeno za ličenje.</t>
  </si>
  <si>
    <t xml:space="preserve">Finalna obrada poliuretanskim bojama u radioni ulazi u stavku. </t>
  </si>
  <si>
    <t>Sve prema shemi stolarije.</t>
  </si>
  <si>
    <t>Veličina vrata 90/205 cm</t>
  </si>
  <si>
    <t xml:space="preserve">Izrada, doprema i ugradba jednokrilnih drvenih punih zaokretnih vrata. Vrata su u zidarskom otvoru 82/207 cm. Svijetli otvor vrata 70/200 cm </t>
  </si>
  <si>
    <t>Veličina vrata 80/205 cm</t>
  </si>
  <si>
    <t xml:space="preserve">Izrada, doprema i ugradba jednokrilnih drvenih punih zaokretnih vrata. Vrata su u zidarskom otvoru 72/207 cm. Svijetli otvor vrata 60/200 cm </t>
  </si>
  <si>
    <t>'Dovratnik izrađen od smrekovine, kao potpuni opšav zida (20 cm). Vratno krilo je izrađeno od drvenog rastera.</t>
  </si>
  <si>
    <t>Drveni raster spajati s čepovima i ljepilom. Obloženo je šperpločom d=8 mm, pripremljeno za ličenje.</t>
  </si>
  <si>
    <t>Veličina vrata 70/205 cm</t>
  </si>
  <si>
    <t>Sve isto kao St.3., samo su vrata s nadsvijetlom u zidarskom otvoru 72/277 cm. Nadsvijetlo fiksno ostakljeno staklom 4 mm.</t>
  </si>
  <si>
    <t>Veličina vrata 70/270 cm</t>
  </si>
  <si>
    <t xml:space="preserve">Izrada, doprema i ugradba dvokrilnih drvenih ostakljenih zaokretnih vrata za blagovaonicu. Vrata su u zidarskom otvoru 162/222 cm. Svijetli otvor vrata 150/215 cm </t>
  </si>
  <si>
    <t>Dovratnik izrađen od smrekovine, kao potpuni opšav zida (20 cm). Vratno krilo je od punog drva, smrekovina. U donjem dijelu je puni parapet a u gornjem 4 ostakljene kazete. Ostakljenje laminirano staklo 6 mm (33.1).</t>
  </si>
  <si>
    <t xml:space="preserve">Finalna obrada poliuretanskim bojama u radioni.  </t>
  </si>
  <si>
    <t>Veličina vrata 160/220 cm</t>
  </si>
  <si>
    <t>B)</t>
  </si>
  <si>
    <t>PVC vanjska stolarija</t>
  </si>
  <si>
    <r>
      <rPr>
        <i/>
        <sz val="10"/>
        <rFont val="Times New Roman"/>
        <family val="1"/>
      </rPr>
      <t>Sve mjere za stolariju obavezno kontrolirati na licu mjesta. Mjere stolarije mogu biti neznatno različite od onih u shemama, što ne mijenja jediničnu cijenu stavke.Obratiti pažnju na čistoću ugrade. U cijenu po komadu, odnosno po m</t>
    </r>
    <r>
      <rPr>
        <i/>
        <sz val="10"/>
        <rFont val="Calibri"/>
        <family val="2"/>
      </rPr>
      <t>², za sve stavke uračunati dobavu i ugradbu, sav potreban okov, ostakljenje staklom prema opisu, sve završne i kutne lajsne. Sve ostalo prema tehničkim uvjetima za prozore i vrata.</t>
    </r>
  </si>
  <si>
    <t xml:space="preserve">Ugradnja uključuje dopremu stavke na gradilište, ugradnju, montažu, stolarsko spajanje kod ugradnje složenijih stavki sa svim potrebnim pomoćnim materijalom i priborom (pokrovne letvice, purpen, hidro- izolaciona  traka i dr.). </t>
  </si>
  <si>
    <t>Ugradnju stolarije izvesti prema smjernicama  RAL i smjernicama dobavljačasistema što podrazumijeva:
- ugradnju prozora na vanjsku stranu špalete (kod ETICS fasade)
- ugradnja prozora na sistemski PVC bazni profil
- ugradnja hidroizolacijskih paropropusnih folija sa vanjske strane 
- ugradnja paropropusnih folija s unutarnje strane
- ispuna bočne fuge mineralnom vunom
- brtvljenje spojeva  sa žbukom ili fasadnom ekspandirajućom brtvom</t>
  </si>
  <si>
    <t>Sve stavke se izvode prema shemama. Detalje mora odobriti projektant.</t>
  </si>
  <si>
    <r>
      <rPr>
        <b/>
        <i/>
        <sz val="10"/>
        <rFont val="Times New Roman"/>
        <family val="1"/>
      </rPr>
      <t>Svi prozori i vanjska vrata</t>
    </r>
    <r>
      <rPr>
        <i/>
        <sz val="10"/>
        <rFont val="Times New Roman"/>
        <family val="1"/>
      </rPr>
      <t xml:space="preserve"> izvode se od PVC profila, ostakljenje IZO staklom i moraju osiguravati otpornost na opterećenje vjetrom, vodonepropusnost, toplinsku i zvučnu zaštitu. Sve tehničke karakteristike sukladno normi HRN EN 14351-1. Prozori moraju ispunjavati sve zahtjeve propisane Tehničkim propisima za prozore i vrata (NN 69/06). Dobavljač prozora mora prije ugradbe dostaviti dokaze sukladnosti s zahtjevima tehničkog propisa.</t>
    </r>
  </si>
  <si>
    <t xml:space="preserve">PVC profili za doprozornike i krila su min peterokomorni s čeličnim ojačanjima u doprozorniku i krilu.Brtvljenje dvostrukom neprekinutom brtvom na krilu i doprozorniku. </t>
  </si>
  <si>
    <t>Ostakljenje IZO staklom 4+16+4 LOW E. Prostor između stakala je ispunjen plinom - argon, a jedno staklo s unutarnje strane obrađeno je s LOW E oblogom. Koeficijent provodljivosti za staklo Ust = 1,1W/m2K, a ukupni koeficijent prolaska topline za prozore U max = 1,4W/m2K. Radi zaštite, brtvljenje krila i doprozornika izvesti neprekinuto s dva brtvila. U donjem dijelu doprozornika ugraditi okapnicu od plastificiranog alu lima u bijeloj boji.</t>
  </si>
  <si>
    <t>Sav okov mora biti metalni i jače izvedbe.</t>
  </si>
  <si>
    <t xml:space="preserve">Jedinična cijena pojedine pozicije uključuje kompletnu izvedbu do pune funkcionalnosti, ugradbu i montažu sa završnom obradom, ostakljenje IZO staklom - jedno staklo LOW E obloga, sav potreban okov, kutne i pokrivne letve te vanjsu prozorsku klupčicu od plastificiranog aluminijskog materijala. </t>
  </si>
  <si>
    <t>Izrada, doprema i ugradba jednokrilnog otklopno zaokretnog prozora s otklopnim nadsvjetlom. Prozor je u zidarskom otvoru 110/180 cm.</t>
  </si>
  <si>
    <t>Prozor je izrađen od tipskih PVC profila minimum peterokomorni s čeličnim ojačanjem u doprozorni-ku i krila. Prozor je u bijeloj boji.</t>
  </si>
  <si>
    <t>'Ostakljenje IZO staklom 4+16+4 LOW E. Prostor između stakala je ispunjen plinom - argon, a jedno staklo s unutarnje strane obrađeno je s LOW E oblogom. Otvaranje nadsvjetla ventusom.</t>
  </si>
  <si>
    <r>
      <rPr>
        <sz val="10"/>
        <rFont val="Times New Roman"/>
        <family val="1"/>
      </rPr>
      <t xml:space="preserve">Sve prema shemi PVC stolarije, </t>
    </r>
    <r>
      <rPr>
        <b/>
        <sz val="10"/>
        <rFont val="Times New Roman"/>
        <family val="1"/>
      </rPr>
      <t>St.1.</t>
    </r>
  </si>
  <si>
    <t>Veličina prozora 108/178 cm</t>
  </si>
  <si>
    <t>Izrada, doprema i ugradba jednokrilnog otklopno zaokretnog prozora, u zidarskom otvoru 62/92 cm.</t>
  </si>
  <si>
    <t>Prozor je izrađen od tipskih PVC profila minimum peterokomorni s čeličnim ojačanjem u doprozorniku i krila. Prozor je u bijeloj boji.</t>
  </si>
  <si>
    <t xml:space="preserve">Ostakljenje IZO staklom 4+16+4 LOW E. Prostor između stakala je ispunjen plinom - argon, a jedno staklo s unutarnje strane obrađeno je s LOW E oblogom. </t>
  </si>
  <si>
    <r>
      <rPr>
        <sz val="10"/>
        <rFont val="Times New Roman"/>
        <family val="1"/>
      </rPr>
      <t xml:space="preserve">Sve prema shemi PVC stolarije.  </t>
    </r>
    <r>
      <rPr>
        <b/>
        <sz val="10"/>
        <rFont val="Times New Roman"/>
        <family val="1"/>
      </rPr>
      <t>St.2.</t>
    </r>
  </si>
  <si>
    <t>Veličina prozora 60/90 cm</t>
  </si>
  <si>
    <t>Izrada, doprema i ugradba jednokrilnog otklopno zaokretnog prozora, u zid. otvoru 102/142 cm.</t>
  </si>
  <si>
    <t xml:space="preserve">'Ostakljenje IZO staklom 4+16+4 LOW E. Prostor između stakala je ispunjen plinom - argon, a jedno staklo s unutarnje strane obrađeno je s LOW E oblogom. </t>
  </si>
  <si>
    <r>
      <rPr>
        <sz val="10"/>
        <rFont val="Times New Roman"/>
        <family val="1"/>
      </rPr>
      <t xml:space="preserve">Sve prema shemi PVC stolarije.  </t>
    </r>
    <r>
      <rPr>
        <b/>
        <sz val="10"/>
        <rFont val="Times New Roman"/>
        <family val="1"/>
      </rPr>
      <t>St.3.</t>
    </r>
  </si>
  <si>
    <t>Veličina prozora 100/140 cm</t>
  </si>
  <si>
    <t>Izrada, doprema i ugradba jednokrilnog otklopnog prozora, u zid. otvoru 122/122 cm.</t>
  </si>
  <si>
    <r>
      <rPr>
        <sz val="10"/>
        <rFont val="Times New Roman"/>
        <family val="1"/>
      </rPr>
      <t xml:space="preserve">Sve prema shemi PVC stolarije.  </t>
    </r>
    <r>
      <rPr>
        <b/>
        <sz val="10"/>
        <rFont val="Times New Roman"/>
        <family val="1"/>
      </rPr>
      <t>St.4.</t>
    </r>
  </si>
  <si>
    <t>Veličina prozora 120/120 cm</t>
  </si>
  <si>
    <t>Izrada, doprema i ugradba jednokrilnog otklopnog prozora, u zid. otvoru 102/62 cm.</t>
  </si>
  <si>
    <r>
      <rPr>
        <sz val="10"/>
        <rFont val="Times New Roman"/>
        <family val="1"/>
      </rPr>
      <t xml:space="preserve">Sve prema shemi PVC stolarije.  </t>
    </r>
    <r>
      <rPr>
        <b/>
        <sz val="10"/>
        <rFont val="Times New Roman"/>
        <family val="1"/>
      </rPr>
      <t>St.5.</t>
    </r>
  </si>
  <si>
    <t>Veličina prozora 100/60 cm</t>
  </si>
  <si>
    <t xml:space="preserve">Izrada, doprema i ugradba unutarnje stijene - šaltera za izdavanje hrane i povrat suđa. Stijena je s jednim vertikalno podiznim kliznim krilom (donje) i gornjim fiksnim krilom. </t>
  </si>
  <si>
    <t>Stijena je izrađena od tipskih PVC profila minim-um peterokomorni s čeličnim ojačanjem u doproz-orniku i krila. Stijena je u bijeloj boji.</t>
  </si>
  <si>
    <t>'Ostakljenje sigurnosnim lameniranim staklom 6 mm (33.1). Okov je za klizno podizne stijene.</t>
  </si>
  <si>
    <r>
      <rPr>
        <sz val="10"/>
        <rFont val="Times New Roman"/>
        <family val="1"/>
      </rPr>
      <t xml:space="preserve">Sve prema shemi PVC stolarije.  </t>
    </r>
    <r>
      <rPr>
        <b/>
        <sz val="10"/>
        <rFont val="Times New Roman"/>
        <family val="1"/>
      </rPr>
      <t>St.6.</t>
    </r>
  </si>
  <si>
    <t>Veličina stijene 110/135 cm</t>
  </si>
  <si>
    <t>Izrada, dobava i ugradba panel zavjesa</t>
  </si>
  <si>
    <t>Veličina zavjese 150/200 cm</t>
  </si>
  <si>
    <t>UKUPNO  VIII.</t>
  </si>
  <si>
    <t>IX.</t>
  </si>
  <si>
    <t>BRAVARSKI RADOVI</t>
  </si>
  <si>
    <t>Aluminijska i crna bravarija</t>
  </si>
  <si>
    <t>U cijenu po komadu uračunati izradu, dopremu i ugradnju na gradilištu. Sve mjere obavezno provjeriti na licu mjesta. Sva alu bravarija izrađena je od tipskih profila s prekinutim toplinskim mostom. Unutarnja bravarija bez prekida toplinskog mosta.
Plastificiranje alu. bravarije ulazi u stavku, kao i ostakljenje prema opisu stavke. Sve stavke se izvode prema shemi bravarije. Prije izrade, detalje dogovoriti s projektantom, izrada detalja ulazi u stavku.</t>
  </si>
  <si>
    <t>Kod stavaka crne bravarije zaštitni premaz ulazi u stavku te finalna obrada.</t>
  </si>
  <si>
    <t xml:space="preserve">Svi prozori i vanjske stijene moraju osiguravati otpornost na opterećenje vjetrom, vodonepropusnost, toplinsku i zvućnu zaštitu. Sve tehničke karakteristike sukladno normi HRN EN 14351-1. Prozori i vanjske stijene moraju ispunjavati sve zahtjeve propisane Tehničkim propisima za prozore i vrata (NN 69/06) i zahtjevima Tehničkog pravilnika o racionalnoj uporabi energije i toplinskoj zaštiti u zgradama (NN 110/08). </t>
  </si>
  <si>
    <t xml:space="preserve">Sva vanjska alu bravarija izvodi se s alu profilima s visokim izolacionim svojstvima i prekinutim toplinskim mostom. Brtvljenje krila i doprozornika izvesti neprekinuto s dvije brtve.  </t>
  </si>
  <si>
    <t xml:space="preserve">Ostakljenje prozora izvesti s dvostrukim IZO staklom 4 mm + 16 mm Argon 90% + 4 mm LOW E. </t>
  </si>
  <si>
    <t>Kod ugradbe okova (ručka za otvaranje) voditi računa da se prozori otvaraju dohvatom ruke. Sva otklopna nadsvjetla otvaraju se sa ventusom</t>
  </si>
  <si>
    <t xml:space="preserve">Ugradnju stijene izvesti prema uputama dobavljača profila, sa svim pomoćnim materijalima (brtve, hidroizolacije). </t>
  </si>
  <si>
    <t xml:space="preserve">Jedinična cijena pojedine pozicije uključuje kompletnu izvedbu do pune funkcionalnosti, ugradbu i montažu s završnom obradom, ostakljenje staklom prema opisu stavke, sav potreban okov, kutne i pokrivne letve i prozorske klupčice ili pragove. </t>
  </si>
  <si>
    <t>Prije izrade sve mjere provjeriti na licu mjesta.</t>
  </si>
  <si>
    <t xml:space="preserve">Izrada, doprema i ugradba vanjske bravarske stijene s dvokrilnim zaokretnim vratima i s ostakljenim fiksnim bočnim krilom s punim parapetom u zidarskom otvoru 292/265 cm. Svjetli otvor vrata 2x90/200 cm.
</t>
  </si>
  <si>
    <t>Stijena je izrađena od alu profila s prekinutim toplinskim mostom. Finalna obrada plastificira-  nje u boji po izboru projektanta, boja prema RAL-u.</t>
  </si>
  <si>
    <t xml:space="preserve">Vratno krilo je puno, toplinski izolirano PU smjesom. Bočno krilo je s otklopno zaokretnim prozorom. U donjem dijelu krila je puni parapet  od alu lima 2 mm ispunjen PU smjesom. </t>
  </si>
  <si>
    <t>Iznad vrata je fiksno ostakljeno nadsvjetlo, a iznad prozora je nadsvjetlo otklopno, otvaranje s ventus- om.</t>
  </si>
  <si>
    <t>Ostakljenje je IZO  staklom 4+16+4 mm. Ust max =1,1 W/m2 K, ukupni koeficijent prolaza topline vrata U max =1,8 W/m2 K.</t>
  </si>
  <si>
    <r>
      <rPr>
        <sz val="10"/>
        <rFont val="Times New Roman"/>
        <family val="1"/>
      </rPr>
      <t>Vrata se otvaraju na potisak, ručka obostrana Ø</t>
    </r>
    <r>
      <rPr>
        <sz val="10"/>
        <color indexed="10"/>
        <rFont val="Times New Roman"/>
        <family val="1"/>
      </rPr>
      <t xml:space="preserve"> </t>
    </r>
    <r>
      <rPr>
        <sz val="10"/>
        <rFont val="Times New Roman"/>
        <family val="1"/>
      </rPr>
      <t>30 mm. Vrata su s bravom s ključem. Lijevo krilo se stalno otvara, a desno po potrebi. Finalna obradea plastificiranje u boji po izboru projektanta.</t>
    </r>
  </si>
  <si>
    <t>Sve prema shemi alu bravarije. Ugradba u kotlovnici i spremištu.</t>
  </si>
  <si>
    <t>Veličina vrata 290/263 cm</t>
  </si>
  <si>
    <t>Izrada, doprema i ugradba jednokrilnih unutarnjih punih protupožarnih zaokretnih vrata, čelične izvedbe u zidarskom otvoru 92/207 cm. Vrata se ugrađuju na stubištu za tavan.</t>
  </si>
  <si>
    <t>Vrata su puna izrađena od čelično pocinčanog lima vatrootpornost 60 min F60. Brtve protupož-arne i dimo nepropusne. Brava za protupožarna vrata standardne izvedbe - cilindar s tri ključa.</t>
  </si>
  <si>
    <t>Ugradba suha, završna obrada plastificirana po RAL karti.   Veličina vrata 90/205 cm.</t>
  </si>
  <si>
    <t>UKUPNO  IX.</t>
  </si>
  <si>
    <t>X.</t>
  </si>
  <si>
    <t>FASADERSKI RADOVI</t>
  </si>
  <si>
    <t xml:space="preserve">Ručno pažljivo obijanje ravne trošne vapneno cementne žbuke d=2-3 cm južnog pročelja, s čišćenjem reški do dubine 10 mm. Obija se samo vlažna i oštećena žbuka, procjena 50% postojeće fasade. Nakon obijanja površinu oprati vodom. </t>
  </si>
  <si>
    <t>Radove izvoditi pažljivo da se ne oštete istaci od opeke. Šutu deponirati na gradilišnu deponiju. Obračun po m2 plošne površine.</t>
  </si>
  <si>
    <t>Ručno obijanje ravne trošne vapneno cementne žbuke pročelja d=2-3 cm. Obija se žbuka sjeverog, istočnog i zapadnog pročelja škole, s čišćenjem reški do dubine 10 mm. Nakon obijanja površinu oprati vodom. Šutu deponirati na gradilišnu deponiju. U stavci je i obijanje uništenih profilacija. Obračun po m2 plošne površine.</t>
  </si>
  <si>
    <t>Ravna žbuka pročelja</t>
  </si>
  <si>
    <t>Vućene profilacije međukatnog vijenca, obija se žbuka i zidani istaci sve do ravnine zida.</t>
  </si>
  <si>
    <t>Izrada grube i fine ravne glatke žbuke južnog pročelja na mjestima gdje je žbuka otučena, Žbuka- nje se izvodi s cementnom vapnenom podložnom žbukom za ručno žbukanje i mineralno hidrofobir-anom vanjskom žbukom za fino zaribavanje. Žbuka se nanosi na pos-tojeći zid od opeke u prizemlju i katu, na prethod-no nabaćen cementni špric (koji je u stavki).</t>
  </si>
  <si>
    <t>Svi slojevi i pripremni radovi na zidu prema recepturi proizvođača žbuke za žbukanje na starim zidovima ulaze u stavku. Žbuka je ravna s glatkom površinom. Spoj nove i stare žbuke pažljivo obraditi.</t>
  </si>
  <si>
    <t>Slojeve profilacija (pilastri, doprozornici) oko prozora izvoditi s dodatnim podložnim slojem žbuke uz rabiciranje.</t>
  </si>
  <si>
    <t>a.</t>
  </si>
  <si>
    <t>Podložna, cementno vapnena žbuka debljina sloja 2 - 2,5 cm. Nanosi se na prethodno nanesen cementni špric. Priprema podloge (sn veza, grund) i cem. špric ulazi u stavku</t>
  </si>
  <si>
    <t>b.</t>
  </si>
  <si>
    <t>Dodatni sloj podložne, cementno vapnena žbuka za ručno žbukanje, debljina sloja 2 cm. Nanosi se na prethodno nabačenu podložnu žbuku (st.a). Ukupna debljina žbuke 4 cm. Nanosi se oko prozora, širina okvira 20 cm.</t>
  </si>
  <si>
    <t>c.</t>
  </si>
  <si>
    <t>Dodatni sloj podložne, cementno vapnena žbuka za ručno žbukanje, debljina sloja 2 cm. Nanosi se na prethodno nabačenu podložnu žbuku (st.a). Ukupna debljina žbuke 4 cm. Nanosi se na ukrase ispod prozora.</t>
  </si>
  <si>
    <t>d.</t>
  </si>
  <si>
    <t>Završna mineralna, hidrofobirana žbuka, fino zaglađena (st.a. ili b.).
Nanosi se na podložnu žbuku. Debljina završne žbuke 0,5 cm.</t>
  </si>
  <si>
    <t>Popravak žbuke ravnih vučenih profiliranih vijenaca na istacima od opeke. Žbuka podložna i završna fino zaglađena.</t>
  </si>
  <si>
    <t>Ukupna debljina žbuke 2,5 - 4 cm. Rad uključuje obijanje žbuke trošnih i oštećenih dijelova vijenca te popravak istih.</t>
  </si>
  <si>
    <t xml:space="preserve">Završni vjenac razvijena širina do 80 cm </t>
  </si>
  <si>
    <t xml:space="preserve">Razdjelni vjenac razvijena širina  60 cm </t>
  </si>
  <si>
    <t>Vjenac ispod prozora razvijena širina  60 cm</t>
  </si>
  <si>
    <t>Klupčica ispod prozora r.š. 30 cm</t>
  </si>
  <si>
    <t>Vjenac iznad prozora razvijena širina  40 cm</t>
  </si>
  <si>
    <t>Izrada grube i fine ravne glatke žbuke pročelja na mjestima gdje je žbuka otučena, žbukanje se izvodi s cementnom vapnenom podložnom žbukom za ručno žbukanje i mineralno hidrofobiranom vanjskom žbukom za fino zaribavanje. Žbuka se nanosi na postojeći zid od opeke u na prethodno nabaćen cementni špric (koji je u stavki). Debljina podložne žbuke 2-3 cm, završne žbuke 0,5 cm.</t>
  </si>
  <si>
    <t>Kotlovnica i spremište</t>
  </si>
  <si>
    <t>Izrada toplinske fasade (povezani toplinski fasani sustav) ETICS sa završnim dekorativnim slojem. Polaže se na čvrstu, suhu i izravnatu zidnu podlogu sve prema uputi proizvođača. Polaže se na sjevernu, zapadnu i istočnu fasadu škole.</t>
  </si>
  <si>
    <t>Zidnu podlogu prije postave ploča izravnati sa žbukom za izravnavanje.</t>
  </si>
  <si>
    <t>Fasadne ploče mineralne vune (MW) prema HRN EN13162, ƛ max = 0,04 (W/mK), m' = 4,2 (kg/m2) klasa negorivosti A1, debljine 14 cm, lijepe se s masom polimercementnog ljepila i mehanički sidre sa specijalnim pričvrsnim vijcima.</t>
  </si>
  <si>
    <t>Na ploče se nanosi specijalna masa, polimercementna žbuka d = 0,5 cm, u dva sloja uz utiskivanje armaturne staklene mrežice po cijeloj površini, te ojačavanje uglova i rubova otvora.</t>
  </si>
  <si>
    <t xml:space="preserve">Završni dekorativni sloj je pigmentirana, tankoslo-jna silikatna hidrofobna žbuka fine zrnate strukture, d = 0,3 cm, u boji po izboru projektanta. </t>
  </si>
  <si>
    <t>Uz prozore se izvode okviri sa slojem mineralne vune d = 2 cm, koja se lijepi na prethodne fasadne ploče. Širina okvira 20 cm.</t>
  </si>
  <si>
    <t>U stavku ulaze svi slojevi prema uputi proizvođača te svi početni i završni profili kao i profili za ojačanje uglova i rubova otvora. Obračun po stvarno izvedenim površinama bez odbijanja otvora.</t>
  </si>
  <si>
    <t>Obrada donjih dijelova zida s vodoodbojnom žbukom za žbukanje sokla i zidova pod utjecajem kapilarne vlage. Prije nanošenja sokl žbuke podlogu obraditi s vodoodbojnim špricom.</t>
  </si>
  <si>
    <t>Sve prema uputi proizvođača, završna obrada zaglađena.</t>
  </si>
  <si>
    <t>Obrada sokla slijedećim slojevima:</t>
  </si>
  <si>
    <t>Zatvaranje zida od kamena s vodoodbojnom žbukom za zidove pod utjecajom vlage</t>
  </si>
  <si>
    <t>Polimer cementno ljepilo 0,2 cm</t>
  </si>
  <si>
    <t>Ekstrudirani stiropor XPS-R debljine 8,0 cm</t>
  </si>
  <si>
    <t>Polimer - cem.mort + st.mrežica deb. 0,4 cm</t>
  </si>
  <si>
    <t>završni zrnati dekorativni pigmentirani ravni sloj drbljine 3mm</t>
  </si>
  <si>
    <t xml:space="preserve">Ličenje fasade s mineral silikatnom bojom. </t>
  </si>
  <si>
    <t>Boja se nanosi na finu mineralnu žbuku do potpune pokrivnosti u najmanje dva premaza. Fasada će se izvesti u dvije boje. Pripremu podloge izvesti u svemu prema uputi proizvođača s temeljnim premazom i svim ostalim pripremnim premazima.</t>
  </si>
  <si>
    <t xml:space="preserve">Obračun se izvodi prema stvarnoj površini. Obračun vjenca prema građevinskim normama, kao dodatak površini pročelja </t>
  </si>
  <si>
    <t>Dobava i postava zaštite prozora i vrata na fasadi, PVC folijom pričvršćenom okvirima od letvica na doprozornike.</t>
  </si>
  <si>
    <t>UKUPNO  X.</t>
  </si>
  <si>
    <t>XI.</t>
  </si>
  <si>
    <t>SOBOSLIKARSKO LIČILAČKI RADOVI</t>
  </si>
  <si>
    <t>Bojanje starih zidova i stropova sintetskim disperzivnim bojama, minimum 3 premaza s gletanjem i svim potrebnim predradnjama, do pune pokrivnosti. U stavku ulazi i struganje starih naslaga boje.</t>
  </si>
  <si>
    <t>Bojanje donjih dijelova zida, do visine 160 cm s perivom bojom uz sve potrebne predradnje.</t>
  </si>
  <si>
    <t>ličenje do pune pokrivnosti minimalno 3 x</t>
  </si>
  <si>
    <t>Ličenje zidova i stropova od gips kartonskih ploča disperzivnim bojama, min 3 premaza sa svim potrebnim predradnjama.</t>
  </si>
  <si>
    <t>Ličenje stare stolarije, drvenih unutarnjih vrata s poliuretanskim bojama. Zadnji premaz lak. Stavka uključuje skidanje starih naslaga boje i sve potrebne predradnje.</t>
  </si>
  <si>
    <t>UKUPNO  XI.</t>
  </si>
  <si>
    <t>XII.</t>
  </si>
  <si>
    <t>KERAMIČARSKI RADOVI</t>
  </si>
  <si>
    <t>Dobava materijala i opločenje zidova zidnim keramičkim pločicama ljepljenim na pripremljenu podlogu s nenaglašenim spojnicama. Veličina pločica 30/20 ili 20/20 cm. II klasa, standardni program, glazirane. Opločenje se vrši rešku na rešku. Visina opločenja 220 cm.</t>
  </si>
  <si>
    <t>Dobava materijala i opločenje podova sanitarnog čvora, podnim gres protukliznim pločicama II klase standardni program. Pločice se ljepe na cementni estrih. Vel. pločice 20 x 30 cm.</t>
  </si>
  <si>
    <t>Dobava materijala i opločenje poda kuhinje, podnim gres protukliznim pločicama I klase standardni program,. Pločice se ljepe na cementni estrih. Vel. pločice 20 x 30 ili 30 x 30 cm.</t>
  </si>
  <si>
    <t>Dobava materijala i opločenja poda hodnika klinker I klasa protukliznim keramičkim pločicama, koje se polažu ljepljenjem, na cementni estrih.  Vel. pločica 30 x 30 cm.</t>
  </si>
  <si>
    <t>Dobava materijala i opločenja poda kotlovnice klinker II klasa protukliznim keramičkim pločica-ma, koje se polažu ljepljenjem. Pločice su otporne na mraz. Vel. pločica 30 x 30 cm.</t>
  </si>
  <si>
    <t>Dobava materijala i opločenja poda rampe klinker II klasa protukliznim keramičkim pločicama, koje se polažu ljepljenjem. Pločice su otporne na mraz. Vel. pločica 30 x 30 cm.</t>
  </si>
  <si>
    <t>Opločenje sokla, gres keramikom.</t>
  </si>
  <si>
    <t>UKUPNO  XII.</t>
  </si>
  <si>
    <t>XIII.</t>
  </si>
  <si>
    <t>PARKETARSKI   RADOVI</t>
  </si>
  <si>
    <t>Dobava i postava parketnog poda u prostorijama prizemlja (škola). Parket hrastov S klasa, d = 2,2 cm, daščice 4,5 / 30 cm. Parket se lijepi na cem. estrih.</t>
  </si>
  <si>
    <t>U stavku ulazi struganje i lakiranje parketa sjajnim lakom najmanje 3 premaza.</t>
  </si>
  <si>
    <t>Demontaža parketnog poda i daščane podloge u hodniku i zbornici na katu. Izravnavanje i popravak blazinica, dobava i ugradba daščane podloge.</t>
  </si>
  <si>
    <t>Dobava i postava novog parketnog poda. Parket hrastov S klasa, d = 2,2 cm, daščice 4,5 / 30 cm. Parket se polaže na daščani pod.</t>
  </si>
  <si>
    <t>Struganje i lakiranje postojećeg parketnog poda sa sjajnim lakom, najmanje 3 premaza.</t>
  </si>
  <si>
    <t>UKUPNO  XIII.</t>
  </si>
  <si>
    <t>REKAPITULACIJA:</t>
  </si>
  <si>
    <t>I    RUŠENJA  I  DEMONTAŽA</t>
  </si>
  <si>
    <t>II  ZEMLJANI RADOVI</t>
  </si>
  <si>
    <t>III  BETONSKI I ARMIRANOBETONSKI RADOVI</t>
  </si>
  <si>
    <t>IV  ZIDARSKI RADOVI</t>
  </si>
  <si>
    <t>V  IZOLATERSKI RADOVI</t>
  </si>
  <si>
    <t>VI  TESARSKI RADOVI</t>
  </si>
  <si>
    <t>VII  KROVOPOKRIVAČKI  I  LIMARSKI  RADOVI</t>
  </si>
  <si>
    <t>VIII  STOLARSKI  RADOVI</t>
  </si>
  <si>
    <t>IX  BRAVARSKI  RADOVI</t>
  </si>
  <si>
    <t xml:space="preserve">X  FASADERSKI  RADOVI </t>
  </si>
  <si>
    <t>XI  SOBOSLIKARSKOLIČILAĆKI  RADOVI</t>
  </si>
  <si>
    <t>XII  KERAMIČARSKI  RADOVI</t>
  </si>
  <si>
    <t>XIII  PARKETARSKI  RADOVI</t>
  </si>
  <si>
    <t>GRAĐEVINSKO-OBRTNIČKI RADOVI   UKUPNO</t>
  </si>
  <si>
    <t>PDV 25%</t>
  </si>
  <si>
    <t>SVEUKUPNO</t>
  </si>
  <si>
    <t>Zagreb, siječanj 2017</t>
  </si>
  <si>
    <t>Troškovnik obradila</t>
  </si>
  <si>
    <t>Vanja Čiča dipl.inž.arh.</t>
  </si>
  <si>
    <t xml:space="preserve"> TROŠKOVNIK - OPREMA KUHINJE- PŠ Desinec</t>
  </si>
  <si>
    <t>TROŠKOVNIK OPREME KUHINJE</t>
  </si>
  <si>
    <t xml:space="preserve">I SPREMIŠTE </t>
  </si>
  <si>
    <t xml:space="preserve"> </t>
  </si>
  <si>
    <t>HLADNJAK 500 LINOX-2/+8, 2 vrata po visini
-Volumen: 510/460 
-Iznutra inox, izvana inox,
zaobljeni uglovi -2 vrata s bravicom i ključem -Alarm, automatsko otapanje 
-Priključak struje:0,25kW 230V 
-Rashladno sredstvo:R 134a 
-Masa 148/130 kg -Priključak na HACCP 
Tip: HO_5QO_DEM 
Dimenzije: 710 x 700 x 2000 mm</t>
  </si>
  <si>
    <t>OSTAVA S 4 INOX POLICE
-Police inox. 4 kom.
-Kostur inox:X5CrNi18.10
-Nogice podesive 
Dimenzije: 1500 x 400 x 1820 mm</t>
  </si>
  <si>
    <t>Zatvoreni ormar od iverala sa 5 polica
- dimenzije 50/60/320 cm</t>
  </si>
  <si>
    <t>II CRNO SUĐE - priprema mesa i povrća</t>
  </si>
  <si>
    <t>SUDOPER S 2 VELIKA KORITA
-Korito:1 kom. dim.500x500x400 
-lnox izvedba: X5CrNi18.10
-odostraga podignuti pertlani rub
-lnox podesive nogice 
-Rešetkasta polica 
-Izljevni ventil R2"sa sifonom 
-Izljev 50 
Dimenzije: 1200 x 700 x 850 mm</t>
  </si>
  <si>
    <t>RADNI STOL OTVORENI
-lnox izvedba:X5CrNi18.10 
-lnox podesive nogice
-Polica rešetkasta
Dimenzije: 600 x 700 x 850 mm</t>
  </si>
  <si>
    <t>RADNI STOL OTVORENI
-lnox izvedba:X5CrNi18.10 
-lnox podesive nogice 
-Polica rešetkasta
-Demontabilna izvedba 
Dimenzije: 1100 x 700 x 850 mm</t>
  </si>
  <si>
    <t>VISEĆI ORMARIĆ ZATVORENI
-lnox izvedba: X5CrNi18.10 
-Vrata zakretna s mag.bravicom
-Polica 
Tip: NVZ-96
Dimenzije: 800 x 300 x 600 mm</t>
  </si>
  <si>
    <t>TUŠ ZA ISPIRANJE POSUĐA
Dimenzije: 132 x 445 x 1003 mm
kao  VINTERHALTER</t>
  </si>
  <si>
    <t>SJECKALICA POVRĆA UNIVERZALNA
-TIP: TM OUADRO, Sirman 
-El. priključak: 0,5kw,400V,3N 
-sa setom diskova za ploške, štapiće,kocke i ribanje                                                                     
nosač diskova 
Tip: TM_QUADRO 
Dimenzije: 228 x 510 x 460 mm</t>
  </si>
  <si>
    <t xml:space="preserve">SANITARNA PREGRADA INOX
- Materijal: inox lim X5CrNi 18.10
- Mogučnost učvršćenja na element
- Dimenzije: 700x22x700mm
</t>
  </si>
  <si>
    <t>III KUHINJA</t>
  </si>
  <si>
    <t>ELEKTRO ŠTEDNJAK (4), S EL. PECNICOM -El.grij.ploce:4x3kW,300x300mm
s protektorom 
-El. pecnica: 1 kom.dim. 540x670x300 mm 
-Snaga pecnice: 6.0 kVV -lnox izvedba: X5CrNi18.10 
-El. priključna snaga: 18.0 kW 
Dimenzije: 700 x 800 x 850 mm</t>
  </si>
  <si>
    <t>RADNI BLOK STOL
-lnox izvedba:X5CrNi18.10 
-lnox podesive nogice 
-Polica Tip: NBS-40S
Dimenzije: 400 x 700 x 850 mm</t>
  </si>
  <si>
    <t>RADNI STOL S 4 LAD.535/135
-4 ladice 470X535X135 
-Gornja ladica s bravicom 
-lnox izvedba:X5CrNi18.10 
-Podesive nogice 
Dimenzije: 600 x 700 x 850 mm</t>
  </si>
  <si>
    <t>STROJ ZA NAREZIVANJE NAREZAKA
-Rezanje do o 300 mm 
-Automatska regulacija remena 
-Uređaj za oštrenje noža 
-El. prikljucak:0,22kW 230V 1N 
-Težina: 24 kg Tip: MG_300
Dimenzije: 560 x 450 x 400 mm</t>
  </si>
  <si>
    <t>KOLICA SA DVIJE POLICE
-lnox izvedba:X5CrNi18.10 
-Police: 2 kom dim. 575x815 
-Kotači: 4 kom, 1 s kocnicom 
-Ručka inox Tip: NKP-2
Dimenzije: 840 x 600 x 900 mm</t>
  </si>
  <si>
    <t>IV IZDAVANJE - hladna kuhinja</t>
  </si>
  <si>
    <t>RADNI STOL S KLIZNIM VRATIMA JEDNOSTRANO
-Inox izvedba: X5CrNi18.10
-Dvoja klizna vrata jednostrano
-Inox podesive nogice
Polica max. puna
Dimenzije: 1400 x 600 x 850 mm</t>
  </si>
  <si>
    <t>HLADNJAK 500 LINOX-2/+8 - 2 vrata po visini
-Volumen: 510/460 
-Iznutra inox, izvana inox,
zaobljeni uglovi -2 vrata s bravicom i ključem -Alarm, automatsko otapanje 
-Priključak struje:0,25kW 230V 
-Rashladno sredstvo:R 134a 
-Masa 148/130 kg -Priključak na HACCP 
Tip: HO_5QO_DEM 
Dimenzije: 710 x 700 x 2000 mm</t>
  </si>
  <si>
    <t>ORMAR ZA KRUH
-inox izvedba
-s rešetkama za ventilaciju Tip: NOK-8O
Dimenzije: 400 x 600 x 2000 mm</t>
  </si>
  <si>
    <t>V BIJELO SUĐE</t>
  </si>
  <si>
    <t>RADNI STOL OTVORENI ZA VRAĆANJE SUĐA
 -lnox izvedba:X5CrNi18.10 
-lnox podesive nogice 
Dimenzije: 1100 x 600 x 850 mm</t>
  </si>
  <si>
    <t>SUDOPER S 3 KORITA
-Korito:3 kom. dim.400x500x250 
-lnox izvedba: X5CrNi18.10 
-lnox podesive nogice 
-Rešetkasta polica 
-Izljevni ventil R2"sa sifonom -Izljev 50 
Dimenzije: 1500 x 700 x 850 mm</t>
  </si>
  <si>
    <t>VISEĆI ORMARIĆ ZATVORENI
-lnox izvedba: X5CrNi18.10 
-Vrata zakretna s mag.bravicom 
-Polica 
Tip: NVZ-96
Dimenzije: 960 x 300 x 600 mm</t>
  </si>
  <si>
    <t>KOLICA ZA OTPATKE S PEDALOM
-lnox izvedba: x5CrNi18.10 
-Kotači: 4kom, 1 s kocnicom 
-Gumeni odbojnik 
-Nožna pedala 
-Poklopac 
Tip: NKO-50P
Dimenzije: 420 x 400 x 630 mm</t>
  </si>
  <si>
    <t>Ukupno I+I+III+IV+V</t>
  </si>
  <si>
    <t>REKAPITULACIJA</t>
  </si>
  <si>
    <t>OPREMA KUHINJE</t>
  </si>
  <si>
    <t>PDV25%</t>
  </si>
  <si>
    <t>U Zagrebu, siječanj 2017.</t>
  </si>
  <si>
    <t>Vanja Čiča d.i.a.</t>
  </si>
  <si>
    <r>
      <rPr>
        <b/>
        <u val="single"/>
        <sz val="11"/>
        <rFont val="Times New Roman"/>
        <family val="1"/>
      </rPr>
      <t xml:space="preserve">NAPOMENA:
</t>
    </r>
    <r>
      <rPr>
        <sz val="11"/>
        <rFont val="Times New Roman"/>
        <family val="1"/>
      </rPr>
      <t xml:space="preserve">Prije početka radova Izvođač je dužan je locirati postojeći glavni dovod vode u zgradi i sabirnu jamu, odnosno način odvođenja otpadnih voda.
Troškovnikom su obuhvaćeni radovi na unutarnjoj kućnoj mreži. Predviđena je izvedba nove mreže u prizemlju. Izvođač i nadzor trebaju ustanoviti stanje mreže i zatim odlučiti obim zahvata.
U prizemlju se predviđa demontaža postojećih sanitarnih uređaja te dobava i ugradba novih. Obzirom da je dio uređaj projektom predviđen na mjestu postojećih, ukoliko je dovodna i odvodna instalacija ispravna nije ju potrebno mijenjati.
U kotlovnici će se montirati jedno izljevno mjesto. Potrebno je izvršiti spajanje na instalaciju u kući.
Opskrba toplom vodom osigurana je električnim bojlerima. Jedan bojler 50 litara smješten je u kuhinji između dva sudopera i spojen na izljevno mjesto sudopera. Drugi bojler od 50 litara je smješten u sanitarnom čvoru na zidu uz sanitarni čvor za osoblje kuhinje. Spojen je na umivaonik u sanitarnom čvoru za učenike i na izljevno mjesto u sanitarnom čvoru za osoblje kuhinje.
</t>
    </r>
  </si>
  <si>
    <t>VODOVOD I KANALIZACIJA</t>
  </si>
  <si>
    <t>A.</t>
  </si>
  <si>
    <t>VODOVOD</t>
  </si>
  <si>
    <t>A.1.</t>
  </si>
  <si>
    <t>VODOVOD - MONTERSKI RADOVI</t>
  </si>
  <si>
    <t>NAPOMENA : Svi radovi sadrže šlicanje zidova i podova te zatvaranje istih.</t>
  </si>
  <si>
    <t>Demontaža sanitarnih uređaja s pripadajućom armaturom. Blindiranje dovodne i odvodne instalacije.</t>
  </si>
  <si>
    <t>umivaonik</t>
  </si>
  <si>
    <t>sudoper</t>
  </si>
  <si>
    <t>WC školjka i vodokotlić</t>
  </si>
  <si>
    <t>Dobava i montaža čeličnih pocinčanih cijevi i fitinga, HRN C.B5.225, te  mesinganih armatura za instalaciju vodovoda unutar  građevine. Montažu vršiti prema tehničkom opisu. Obračun po tekućem metru kompletno montirane, toplinski izolirane i hidroizolirane, pričvršćene, ispitane i dezinficirane cijevi, sa svim spojnim i pomoćnim materijalom za montažu, izolaciju, pričvršćenje i dezinfekciju. Armature se obračunavaju po komadu.</t>
  </si>
  <si>
    <t>Cijevi</t>
  </si>
  <si>
    <t>a1)</t>
  </si>
  <si>
    <t>Cijevi u podu i zidnim usjecima</t>
  </si>
  <si>
    <t>p.c.Φ 15 mm</t>
  </si>
  <si>
    <t>p.c.Φ 20 mm</t>
  </si>
  <si>
    <t>p.c.Φ 25 mm</t>
  </si>
  <si>
    <t>Armature</t>
  </si>
  <si>
    <t>b1)</t>
  </si>
  <si>
    <t>Slobodno-protočni ventil ravni s kotačem, mesingani sa spojem na navoj obostrano.</t>
  </si>
  <si>
    <t>Φ 20 mm</t>
  </si>
  <si>
    <t>b2)</t>
  </si>
  <si>
    <t>Slobodno-protočni ventili ravni s poniklanom kapom na navoj, mesingani sa spojem na navoj obostrano (prethodni ventili opreme).</t>
  </si>
  <si>
    <t>Φ 15 mm</t>
  </si>
  <si>
    <t>b3)</t>
  </si>
  <si>
    <t>Slobodno-protočni ventili kutni s kotačem, mesingani sa spojem na navoj i holenderom za ulaz u WC kotlić.</t>
  </si>
  <si>
    <t>Dobava i montaža cijevi od polipropilena (PP-R80) za razvod sanitarne vode u zidnim usjecima sa potrebnim prijelaznim i spojnim komadima u broju i vrsti potrebnoj za potpunu montažu, spajanje prema uputi proizvođača.</t>
  </si>
  <si>
    <t>Obračun po tekućem metru kompletno montirane, toplinski izolirane (tople cijevi sintetičkom pjenastom gumom debljine 13 mm, hladne cijevi sintetičkom pjenastom gumom debljine 6 mm sa potrebnim ljepilom i ljepljivim trakama), pričvršćene, ispitane i dezinficirane cijevi, sa svim spojnim i pomoćnim materijalom za montažu, izolaciju, pričvršćenje i dezinfekciju.</t>
  </si>
  <si>
    <t>Cijevi d 20 mm</t>
  </si>
  <si>
    <t>Cijevi d 25 mm</t>
  </si>
  <si>
    <t>Cijevi d 32 mm</t>
  </si>
  <si>
    <t xml:space="preserve">Ispitivanje montiranog cjevovoda prema tehničkom opisu, a sve u prisutnosti nadzornog inženjera i vođenje zapisnika. </t>
  </si>
  <si>
    <t xml:space="preserve">Dezinfekcija montiranog cjevovoda prema tehničkom opisu, a sve u prisutnosti nadzornog inženjera i vođenje zapisnika. </t>
  </si>
  <si>
    <t>Uzimanje uzoraka vode i izdavanje atesta od strane</t>
  </si>
  <si>
    <t>ovlaštene tvrtke.</t>
  </si>
  <si>
    <t>UKUPNO A1</t>
  </si>
  <si>
    <t>VODOVOD – MONTERSKI RADOVI</t>
  </si>
  <si>
    <t>B.</t>
  </si>
  <si>
    <t>K A N A L I Z A C I J A</t>
  </si>
  <si>
    <t>B1.</t>
  </si>
  <si>
    <t>KANALIZACIJA – MONTERSKI RADOVI</t>
  </si>
  <si>
    <t>Nabava, doprema, raznošenje duž trase, spuštanje u rov i montaža PVC kanalizacijskih cijevi za temeljnu kanalizaciju (uličnu kanalizaciju). Cijevi se spajaju na kolčak s gumenom brtvom, dužine 6 i 12 m. Stavkom je obuhvaćeno eventualno potrebno skraćivanje cijevi. U stavku je uključena nabava, doprema, raznošenje duž gradilišta i spuštanje u rov cijevi s gumenim brtvama. Fazonski komad se obračunava kao metar cijevi.
Obračun sve kompletno po tekućem metru cijevi. U obzir uzeto 3 % više cijevi zbog otpada pri određivanju točne stacionaže (kod piljenja cijevi).</t>
  </si>
  <si>
    <t>DN 160mm</t>
  </si>
  <si>
    <t>DN 110mm</t>
  </si>
  <si>
    <t>Dobava i montaža PVC kanalizacijskih cijevi za kućnu kanalizaciju, fekalnih vertikala i odzračnih nastavaka.
Montažu vršiti prema tehničkom opisu. 
Obračun po tekućem metru kompletno montirane, pričvršćene i ispitane cijevi.
Fazonski komadi se obračunavaju kao 1,0 mt cijevi.</t>
  </si>
  <si>
    <t>PVC Φ 110 mm</t>
  </si>
  <si>
    <t>mt</t>
  </si>
  <si>
    <t>PVC Φ 75 mm</t>
  </si>
  <si>
    <t>PVC Φ 50 mm</t>
  </si>
  <si>
    <t>PVC Φ 32 mm</t>
  </si>
  <si>
    <t>Dobava i montaža PVC ventilacijskih kapa na odzračnoj vertikali.- ventilacijske kape.</t>
  </si>
  <si>
    <t>na Φ 110 mm</t>
  </si>
  <si>
    <t>Dobava i montaža podnih sifona sa perforiranim poniklanim poklopcem, bočni izlaz(u sanitarnom čvoru uz umivaonike i kadu). Obračun po komadu montiranog i ugrađenog sifona.</t>
  </si>
  <si>
    <t>Φ 160/50 mm</t>
  </si>
  <si>
    <t>UKUPNO B1</t>
  </si>
  <si>
    <t>B2.</t>
  </si>
  <si>
    <t>KANALIZACIJA – GRAĐEVINSKI RADOVI</t>
  </si>
  <si>
    <t>Iskop zemlje (rova) u terenu ˝B˝ kategorije za montažu glavnih horizontalnih kanala u zemlji, do priključka na internu kanalizaciju kruga škole. U stavku ulazi iskop sa izbacivanjem materijala na 1 m od ruba, razupiranjem, kao i eventualnim crpljenjem oborinske odnosno podzemne vode.</t>
  </si>
  <si>
    <t>Iskop cijevi postojeće kanalizacije izvoditi posebno pažljivo da se izbjegne oštećenje.
Obračun sve kompletno po kubnom metru iskopanog  materijala.</t>
  </si>
  <si>
    <r>
      <rPr>
        <sz val="11"/>
        <color indexed="8"/>
        <rFont val="Times New Roman"/>
        <family val="1"/>
      </rPr>
      <t>m</t>
    </r>
    <r>
      <rPr>
        <sz val="11"/>
        <color indexed="8"/>
        <rFont val="Calibri"/>
        <family val="2"/>
      </rPr>
      <t>³</t>
    </r>
  </si>
  <si>
    <t>Posteljica od pijeska debljine 10 cm ispod svih kanalskih cijevi, te izrada nadsloja debljine 20 cm iznad tjemena cijevi. Obračun po kubnom metru ugrađenog materijala.</t>
  </si>
  <si>
    <t>Zatrpavanje rovova nakon kompletne montaže kanalizacijskih cijevi i postavljanja nadsloja, granuliranim šljunkom ili iskopanim materijalom iste kakvoće uz nabijanje u slojevima od 20 cm drvenim ručnim nabijačima. Zatrpavanje se vrši do privremeno 
uređenog terena, odnosno do podloge uređenog okoliša ili poda građevine. Obračun sve kompletno po kubnom metru ugrađenog materijala.</t>
  </si>
  <si>
    <t>Betoniranje revizijskih okana na mjestima označenim u nacrtu, u betonu C25/30 sa dodatkom aditiva za vodonepropusnost u jednostranoj i dvostranoj glatkoj oplati i u iskopu. Okna su svijetlog otvora 60 x 60 cm okna u objektu, sa stjenkama i dnom debljine 15 cm, dubine prema koti izlaznog kanala.
Poklopac je tipski, srednje izvedbe (150 kg), proizvod kao MIV-Varaždin.
Kinete i kosine izvesti pažljivo zahvaćajući ½ cijevi i zagladiti do crnog sjaja. Okna koja se izvode oko postoječih kanalizacijskih cijevi treba izraditi pažljivo da se iste ne oštete. po izvedbi kinete pažljivo otvoriti gornji dio cijevi za kontrolu kanalizacije.
Obračun sve kompletno po komadu izvedenog okna.</t>
  </si>
  <si>
    <t>vel. 60 x 60/15 cm/e150kg.</t>
  </si>
  <si>
    <t>UKUPNO B2</t>
  </si>
  <si>
    <t>SVEUKUPNO B – K A N A L I Z A C I J A</t>
  </si>
  <si>
    <t>C.</t>
  </si>
  <si>
    <t>SANITARNI UREĐAJI I PRIBOR</t>
  </si>
  <si>
    <t xml:space="preserve">Dobava i montaža WC-a sa spojnim i pomoćnim materijalom. Školjka je od sanitarne keramike, prvoklasne izvedbe. Daska sa poklopcem. Vodokotlić zatvorene izvedbe s uređajem za ispiranje (ugradbeni, kao GEBERIT).  Obračun sve kompletno po komadu montiranog i opremljenog WC-a sa svim pomoćnim monterskim materijalom, te s građevinskom pripomoći i materijalom. </t>
  </si>
  <si>
    <t>Dobava i montaža umivaonika i jednoručne stojeće mješalice za toplu i hladnu vodu. Obračun sve kompletno po komadu montiranog i opremljenog umivaonika, sa svim pomoćnim monterskim materijalom, te građevinskom pripomoći sa materijalom.</t>
  </si>
  <si>
    <t>Montaža tuš kade sa dovodom (jednoručna mješalica za hladnu i toplu vodu te tuš) i odvodnom armaturom. Obračun sve kompletno po komadu montiranog i opremljenog tuša sa svim pomoćnim monterskim materijalom te građevinskom pripomoći s materijalom.</t>
  </si>
  <si>
    <t>Dobava i montaža zidne mješalice za toplu i hladnu vodu. Mješalica se ugrađeuje u kuhinji.</t>
  </si>
  <si>
    <t>Dobava i montaža el. bojlera - 50 litara.</t>
  </si>
  <si>
    <t>Dobava i montaža prateće sanitarne opreme:</t>
  </si>
  <si>
    <t>- ogledalo 50/80 cm</t>
  </si>
  <si>
    <t>- držać za toaletni papir</t>
  </si>
  <si>
    <t>UKUPNO C</t>
  </si>
  <si>
    <t>R E K A P I T U L A C I J A</t>
  </si>
  <si>
    <t>                        KANALIZACIJA</t>
  </si>
  <si>
    <t>B.  </t>
  </si>
  <si>
    <t>KANALIZACIJA</t>
  </si>
  <si>
    <t>U K U P N O  A + B + C</t>
  </si>
  <si>
    <t>S V E U K U P N O  A + B + C</t>
  </si>
  <si>
    <t>Izradila:</t>
  </si>
  <si>
    <t>Vanja Čiča, dipl. ing. arh.</t>
  </si>
  <si>
    <t>GRAĐEVINA:</t>
  </si>
  <si>
    <t>PROJEKT ODRŽAVANJA I ENERGETSKE RACIONALIZACIJE POSTOJEĆE GRAĐEVINE - PŠ DESINEC</t>
  </si>
  <si>
    <t>INVESTITOR:</t>
  </si>
  <si>
    <t>OŠ "LJUBO BABIĆ"
JASTREBARSKO, ANTE I DAVIDA STARČEVIĆA 16</t>
  </si>
  <si>
    <t>PROJEKTANT:</t>
  </si>
  <si>
    <t>dipl. ing. el. BRANKA ŠILD</t>
  </si>
  <si>
    <t>GLAVNI PROJEKTANT:</t>
  </si>
  <si>
    <t>dipl.ing. arh. VANJA ČIČA</t>
  </si>
  <si>
    <t>MJESTO GRADNJE:</t>
  </si>
  <si>
    <t>GORNJI DESINEC 66
K.Č.BR. 1526, 1527/1, K.O. DESINEC</t>
  </si>
  <si>
    <t>NAZIV PROJEKTA:</t>
  </si>
  <si>
    <t>ELEKTROTEHNIČKI - GLAVNI</t>
  </si>
  <si>
    <t>DATUM:</t>
  </si>
  <si>
    <t>SJEČANJ, 2017.</t>
  </si>
  <si>
    <t>OZNAKA PROJEKTA:</t>
  </si>
  <si>
    <t>06/17</t>
  </si>
  <si>
    <t xml:space="preserve"> TROŠKOVNIK ELEKTROINSTALACIJA</t>
  </si>
  <si>
    <t>NAPOMENA</t>
  </si>
  <si>
    <t xml:space="preserve">   Cijena stavki mora sadržavati i sve pripremne i završne radove kao što su rezanje utora i kanala za cijevi i vodove, otvora za razdjelnice, proboja, obrade kanala i utora te zatvaranje.
    Ponuđač je obvezan osigurati gradilište od pristupa neovlaštenih osoba zbog mogućih ozljeda te sudionike građenja i opremu tijekom perioda građenja do predaje izvedenih radova korisniku. </t>
  </si>
  <si>
    <t>ŠKOLA</t>
  </si>
  <si>
    <t>ELEKTROENERGETSKE INSTALACIJE</t>
  </si>
  <si>
    <t xml:space="preserve">Dobava, montaža i spajanje nadgradne LED svjetiljke, s  PCB LED modulom velikog svjetlosnog toka, CRI&gt;80, s prizmetičnom PMMA optikom, s kućištem od dekapiranog čelika, plastificiranog, snage 31W, 3000K, efikasnosti 105lm/W, IntraLighting 216 PR 3260lm 830 FO </t>
  </si>
  <si>
    <t xml:space="preserve">Dobava, montaža i spajanje nadgradne LED vodotijesne svjetiljke (kuhinja), IP 65, s PCB LED modulom 60W velikog svjetlosnog toka, CRI&gt;80, s optikom od satiniranog srebrom parenog aluminijskog odsijača visoke učinkovitosti, širokopojasne distribucije svjetla, s kućištem od nehrđajučeg čelika, efikasnosti 108lm/W,  IntraLighting ARAGO 8000lm 60W 830 FO wide 258*1200mm IP 65 glass white ili jednakovrijedno
</t>
  </si>
  <si>
    <t xml:space="preserve">Dobava, montaža i spajanje nadgradne LED svjetiljke, s  PCB LED modulom velikog svjetlosnog toka, CRI&gt;80, s optikom od opalnog PMMA difuzora, s kućištem od dekapiranog čelika, plastificiranog, snage 28W, 3000K, efikasnosti 89lm/W,  IntraLighting 216 OP 2590lm 830 FO </t>
  </si>
  <si>
    <t>Dobava, montaža i spajanje nadgradne FC svjetiljke s direktnom optikom za 1x28W T16 cijevi, s čeličnim kućištem bijele boje, UV stabilizirano, s optikom od dvostrukog paraboličnog aluminija visoke efikasnosti, s elektroničkim balastom, 2382lm, efikasnosti 85lm/W,  IntraLighting MIVA HDP 1x28 W EB T16 G5</t>
  </si>
  <si>
    <t>Dobava, montaža i spajanje zidne/stropne LED svjetiljke (stubište), IP65, od polikarbonatnog kućišta, difuzora i prstena u bijeloj boji, snage 15W, 4000K, efikasnosti 69lm/W, IntraLighting ETEA DIRECT LED 15W/840 IP 43</t>
  </si>
  <si>
    <t>Dobava, montaža i spajanje zidne/stropne LED svjetiljke (WC) s ugrađenim mikrovalnim osjetnikom pokreta, IP65, od polikarbonatnog kućišta, difuzora i prstena u bijeloj boji, snage 15W, 4000K, efikasnosti 69lm/W,  IntraLighting ETEA DIRECT LED 15W/840 IP 43</t>
  </si>
  <si>
    <t>Dobava, montaža u tavanski prostor i spajanje ovalne zidne svjetiljke sa porculanskim grlom, LED 12W, IP44, staklenim difuzorom i plastičnom zaštitnom rešetkom ,  "Legrand" 604 94</t>
  </si>
  <si>
    <t xml:space="preserve">Dobava, montaža i spajanje LED protupanične svjetiljke, 4W, 10xSMD 5730, 160lm, 6000K, IP65, autonomija rada 3 sata,  Commel 346-201 </t>
  </si>
  <si>
    <t>Dobava, montaža i spajanje sklopke jednopolne isklopne</t>
  </si>
  <si>
    <t xml:space="preserve">Dobava, montaža i spajanje sklopke serijske  </t>
  </si>
  <si>
    <t>Dobava, montaža i spajanje sklopke izmjenične</t>
  </si>
  <si>
    <t>Dobava, montaža i spajanje tipkala s indikacijskom lampicom za uključivanje rasvjete</t>
  </si>
  <si>
    <t>Dobava, montaža i spajanje pregibne sklopke s indikacijskom lampicom, 16A</t>
  </si>
  <si>
    <t>Dobava, montaža i spajanje kupaonskog kompleta s tri sklopke s indikacijskom lampicom</t>
  </si>
  <si>
    <t>Dobava, montaža i spajanje ručnog isključnog tipkala, IP54</t>
  </si>
  <si>
    <t>Dobava, montaža i spajanje dvopolne priključnice 2P+N+PE s leptirom za zaštitu od dodira</t>
  </si>
  <si>
    <t>Dobava, montaža i spajanje trofazne priključnice, 32A</t>
  </si>
  <si>
    <t>Dobava, montaža i spajanje infracrvene grijalice, 750W</t>
  </si>
  <si>
    <t>Dobava, montaža i spajanje dvopolne priključnice 2P+N+PE, IP44</t>
  </si>
  <si>
    <t>Dobava, montaža i spajanje kutije sa stezaljkama za vodove za izjednačenje potencijala i 15m voda H07V-K 4mm2, obujmica za cijevi i spajanje metalnih masa u sanitarnom čvoru</t>
  </si>
  <si>
    <t>Spajanje el. dijela bojlera</t>
  </si>
  <si>
    <t>Dobava i polaganje voda NYM 2x1,5mm2</t>
  </si>
  <si>
    <t>m</t>
  </si>
  <si>
    <t>Dobava i polaganje voda NYM-J 3x1,5mm2</t>
  </si>
  <si>
    <t>Dobava i polaganje voda NYM-J 3x2,5mm2</t>
  </si>
  <si>
    <t>Dobava i polaganje voda NYM-J 5x2,5mm2</t>
  </si>
  <si>
    <t>Dobava i polaganje voda NYY-J 5x6mm2</t>
  </si>
  <si>
    <t>Dobava i polaganje voda NYY-J 5x10mm2</t>
  </si>
  <si>
    <t xml:space="preserve">Dobava i polaganje voda NYY-J 5x25mm2 </t>
  </si>
  <si>
    <t xml:space="preserve">Dobava i polaganje voda H07V-K 4 mm2 </t>
  </si>
  <si>
    <t>Dobava i polaganje voda H07V-K 6 mm2</t>
  </si>
  <si>
    <t>Dobava i polaganje voda H07V-K 16 mm2 (do Racka)</t>
  </si>
  <si>
    <r>
      <rPr>
        <sz val="10"/>
        <rFont val="Times New Roman"/>
        <family val="1"/>
      </rPr>
      <t xml:space="preserve">Dobava i polaganje savitljive instalacijske cijevi </t>
    </r>
    <r>
      <rPr>
        <sz val="10"/>
        <rFont val="Symbol"/>
        <family val="1"/>
      </rPr>
      <t>f</t>
    </r>
    <r>
      <rPr>
        <sz val="10"/>
        <rFont val="Times New Roman"/>
        <family val="1"/>
      </rPr>
      <t>20 mm</t>
    </r>
  </si>
  <si>
    <r>
      <rPr>
        <sz val="10"/>
        <rFont val="Times New Roman"/>
        <family val="1"/>
      </rPr>
      <t xml:space="preserve">Dobava i polaganje savitljive instalacijske cijevi </t>
    </r>
    <r>
      <rPr>
        <sz val="10"/>
        <rFont val="Symbol"/>
        <family val="1"/>
      </rPr>
      <t>f4</t>
    </r>
    <r>
      <rPr>
        <sz val="10"/>
        <rFont val="Times New Roman"/>
        <family val="1"/>
      </rPr>
      <t>0mm</t>
    </r>
  </si>
  <si>
    <r>
      <rPr>
        <sz val="10"/>
        <rFont val="Times New Roman"/>
        <family val="1"/>
      </rPr>
      <t xml:space="preserve">Dobava i polaganje savitljive instalacijske cijevi do </t>
    </r>
    <r>
      <rPr>
        <sz val="10"/>
        <rFont val="Symbol"/>
        <family val="1"/>
      </rPr>
      <t>f 63</t>
    </r>
    <r>
      <rPr>
        <sz val="10"/>
        <rFont val="Times New Roman"/>
        <family val="1"/>
      </rPr>
      <t>mm</t>
    </r>
  </si>
  <si>
    <t>Dobava, montaža i spajanje elektroničkog sata za prikazivnje točnog vremena, datuma i dana u tjednu</t>
  </si>
  <si>
    <t>Dobava, montaža i spajanje automata za školsko zvono zajedno sa dva zvona</t>
  </si>
  <si>
    <t>Dobava, montaža i spajanje mjernog ormarića KPMO s ugrađenim sljedećim elementima:
- 1 kom nožasto podnožje, 3p, s osiguračima od 63A
- 1 kom kombi brojilo, 3f
- paušalno sitni potrošni materijal</t>
  </si>
  <si>
    <r>
      <rPr>
        <sz val="10"/>
        <rFont val="Times New Roman"/>
        <family val="1"/>
      </rPr>
      <t xml:space="preserve">Dobava, montaža i spajanje razdjelnice </t>
    </r>
    <r>
      <rPr>
        <b/>
        <sz val="10"/>
        <rFont val="Times New Roman"/>
        <family val="1"/>
      </rPr>
      <t>GR</t>
    </r>
    <r>
      <rPr>
        <sz val="10"/>
        <rFont val="Times New Roman"/>
        <family val="1"/>
      </rPr>
      <t>, od plastificiranog lima, izvedene kao ugradni ormarić s ključ-bravicom i s ugrađenim slijedećim elementima:
- 1 kom sklopka s termičkim i magnetskim djelovanjem DPX 125/100A, 3p, s naponskim okidačem kao "Legrand"
- 1 kom odvodnik struje munje i prenapona, tip 1+2, 50kA, &lt;1,3kV
- 1 kom zaštitna strujna sklopka FID 40/0,3, 4p
- 1 kom zaštitna strujna sklopka FID 25/0,03, 4p
- 1 kom bistabil 16A
- 9 kom automatski prekidač 10A
- 8 kom automatski prekidač 16A
- 1 kom automatski prekidač 20A, 3p
- 1 kom automatski prekidač 32A, 3p
- 3 kom podnožje nožastog osigurača, NVO 125A
- 3 kom nožasti osigurač 40A
- 3 kom nožasti osigurač 35A
- 3 kom nožasti osigurač 25A
- paušalno sitni potrošni materijal</t>
    </r>
  </si>
  <si>
    <r>
      <rPr>
        <sz val="10"/>
        <rFont val="Times New Roman"/>
        <family val="1"/>
      </rPr>
      <t xml:space="preserve">Dobava, montaža i spajanje razdjelnice </t>
    </r>
    <r>
      <rPr>
        <b/>
        <sz val="10"/>
        <rFont val="Times New Roman"/>
        <family val="1"/>
      </rPr>
      <t>=R1</t>
    </r>
    <r>
      <rPr>
        <sz val="10"/>
        <rFont val="Times New Roman"/>
        <family val="1"/>
      </rPr>
      <t>, od plastificiranog lima, izvedene kao ugradni ormarić s ključ-bravicom i s ugrađenim slijedećim elementima:
- 1 kom odvodnik prenapona Tip 2, 20kA, &lt;1,3kV, 4p
- 1 kom zaštitna strujna sklopka FID 25/0,3, 4p
- 1 kom zaštitna strujna sklopka FID 40/0,03, 4p
- 1 kom bistabil 16A
- 7 kom automatski prekidač 10A
- 11 kom automatski prekidač 16A
- 1 kom automatski prekidač 20A,3p
- 1 kom automatski prekidač 25A,3p
- 1 kom grebenasta sklopka 40A, 3p
- paušalno sitni potrošni materijal</t>
    </r>
  </si>
  <si>
    <r>
      <rPr>
        <sz val="10"/>
        <rFont val="Times New Roman"/>
        <family val="1"/>
      </rPr>
      <t xml:space="preserve">Dobava, montaža i spajanje razdjelnice </t>
    </r>
    <r>
      <rPr>
        <b/>
        <sz val="10"/>
        <rFont val="Times New Roman"/>
        <family val="1"/>
      </rPr>
      <t>=Rk</t>
    </r>
    <r>
      <rPr>
        <sz val="10"/>
        <rFont val="Times New Roman"/>
        <family val="1"/>
      </rPr>
      <t>, od plastificiranog lima, izvedene kao ugradni ormarić s ključ-bravicom u zaštiti IP54 i s ugrađenim slijedećim elementima:
- 1 kom odvodnik prenapona Tip 2, 20kA, &lt;1,3kV, 4p
- 1 kom zaštitna strujna sklopka FID 40/0,03, 4p
- 3 kom automatski prekidač 10A
- 7 kom automatski prekidač 16A
- 1 kom automatski prekidač 16A, 3p
- 1 kom automatski prekidač 32A, 3p
- paušalno sitni potrošni materijal</t>
    </r>
  </si>
  <si>
    <r>
      <rPr>
        <sz val="10"/>
        <rFont val="Times New Roman"/>
        <family val="1"/>
      </rPr>
      <t xml:space="preserve">Dobava, montaža i spajanje razdjelnice </t>
    </r>
    <r>
      <rPr>
        <b/>
        <sz val="10"/>
        <rFont val="Times New Roman"/>
        <family val="1"/>
      </rPr>
      <t>Rv</t>
    </r>
    <r>
      <rPr>
        <sz val="10"/>
        <rFont val="Times New Roman"/>
        <family val="1"/>
      </rPr>
      <t>, od plastificiranog lima, izvedene kao ugradni ormarić i s ugrađenim slijedećim elementima:
- 1 kom grebenasta sklopka 10A, 3p
- 1 kom zaštitna strujna sklopka FID 25/0,3, 4p
- 1 kom automatski prekidač 6A
- 1 kom automatski prekidač 6A, 3p
- 2 kom automatski prekidač 10A
- 1 kom sklopnik 20A, 3p
- 1 kom sklopnik 16A + bimetal
- 1 kom sklopnik 10A + bimetal
- 1 kom grebenasta sklopka 10A
- 2 kom indikatorska lampica, zelena
- 1 kom indikatorska lampica, crvena
- 2 kom tipkalo, zeleno
- 2 kom tipkalo, crveno
- paušalno sitni potrošni materijal</t>
    </r>
  </si>
  <si>
    <t>Vizualni pregled instalacije, obavljanje svih zakonom propisanih mjerenja i izdavanje protokola.</t>
  </si>
  <si>
    <t>UKUPNO</t>
  </si>
  <si>
    <t>OZVUČENJE</t>
  </si>
  <si>
    <t xml:space="preserve">Dobava  racka razglasne centrale opremljenog sljedećim komponentama:
- panel napajanja
- pretpojačalo-miješalo s 4 linijska ulaza i 2  ulaza namijenjena za priključak mikrofona
 - tuner
 - CD player
 - bežični mikrofon.
 - preklopno polje
 - 1 pojačalo snage 75W, 100V
</t>
  </si>
  <si>
    <t>Dobava i montaža zvučničke kutije za na zid bijele boje, 3W, 100V</t>
  </si>
  <si>
    <t>Dobava i montaža odgovarajućeg atenuatora</t>
  </si>
  <si>
    <t xml:space="preserve">Dobava i polaganje kabela NYM 2x1,5mm2 zajedno s instalacijskom cijevi </t>
  </si>
  <si>
    <t>Dobava i polaganje kabela YSLY 3x1,5mm2 zajedno s instalacijskom cijevi</t>
  </si>
  <si>
    <t>Ispitivanje instalacije i puštanje u rad</t>
  </si>
  <si>
    <t>RTV INSTALACIJA</t>
  </si>
  <si>
    <r>
      <rPr>
        <sz val="10"/>
        <rFont val="Times New Roman"/>
        <family val="1"/>
      </rPr>
      <t xml:space="preserve">Dobava i montaža čeličnog pocinčanog antenskog stupa dužine 5,50 m,     </t>
    </r>
    <r>
      <rPr>
        <sz val="10"/>
        <rFont val="Symbol"/>
        <family val="1"/>
      </rPr>
      <t>f</t>
    </r>
    <r>
      <rPr>
        <sz val="10"/>
        <rFont val="Times New Roman"/>
        <family val="1"/>
      </rPr>
      <t xml:space="preserve"> 48 mm zajedno s poklopcem za stup, obujmicom za uzemljenje i   obujmicom za sidrenje stupa na zabat.</t>
    </r>
  </si>
  <si>
    <r>
      <rPr>
        <sz val="10"/>
        <rFont val="Times New Roman"/>
        <family val="1"/>
      </rPr>
      <t xml:space="preserve">Dobava i montaža antena:
- 1 kom radijska neusmjerena antena 0dB
- 1 kom VHF za prijam C5-C12, dobit 10dB
- 2 kom UHF za prijam C21-C69, dobit 16dB
- 1 kom UHF za prijam C21-C69, dobit 12dB
- 2 kom nosač za UHF antenu L oblika, </t>
    </r>
    <r>
      <rPr>
        <sz val="10"/>
        <rFont val="Symbol"/>
        <family val="1"/>
      </rPr>
      <t>f</t>
    </r>
    <r>
      <rPr>
        <sz val="10"/>
        <rFont val="Times New Roman"/>
        <family val="1"/>
      </rPr>
      <t xml:space="preserve">37mm/450x250mm
- 1 kom satelitska antena Al, 125cm
- 1 kom nosač L za sat. antenu, </t>
    </r>
    <r>
      <rPr>
        <sz val="10"/>
        <rFont val="Symbol"/>
        <family val="1"/>
      </rPr>
      <t>f</t>
    </r>
    <r>
      <rPr>
        <sz val="10"/>
        <rFont val="Times New Roman"/>
        <family val="1"/>
      </rPr>
      <t xml:space="preserve">75mm
- 1 kom držač za 2-LNB
- 2 kom satelitski quatro konverter sa izlazima LV/LH/HV/HH , </t>
    </r>
  </si>
  <si>
    <r>
      <rPr>
        <sz val="10"/>
        <rFont val="Times New Roman"/>
        <family val="1"/>
      </rPr>
      <t xml:space="preserve">Dobava i montaža ormarića </t>
    </r>
    <r>
      <rPr>
        <b/>
        <sz val="10"/>
        <rFont val="Times New Roman"/>
        <family val="1"/>
      </rPr>
      <t>ZAS</t>
    </r>
    <r>
      <rPr>
        <sz val="10"/>
        <rFont val="Times New Roman"/>
        <family val="1"/>
      </rPr>
      <t xml:space="preserve"> opremljenog sa polaznim pojačalom za prijam sa zemaljskih antena (HMB10B), multiswitchem 5/4 (SPAUN 5402 NF), dvostrukom energetskom priključnicom, vijkom za uzemljenje i odvodnicima prenapona 
(5-2150MHz/0,2dB/1000V) za svaki dolazni vod s antena (5 kom)</t>
    </r>
  </si>
  <si>
    <t>Dobava i polaganje koaksijalnog kabela BC/75ohma/7mm, crni plašt, otporan na UV zrake</t>
  </si>
  <si>
    <t>Dobava  i  montaža  priključnice  RTV, SAT</t>
  </si>
  <si>
    <r>
      <rPr>
        <sz val="10"/>
        <rFont val="Times New Roman"/>
        <family val="1"/>
      </rPr>
      <t>Dobava i polaganje voda H07V-K 16 mm</t>
    </r>
    <r>
      <rPr>
        <vertAlign val="superscript"/>
        <sz val="10"/>
        <rFont val="Times New Roman"/>
        <family val="1"/>
      </rPr>
      <t xml:space="preserve">2 </t>
    </r>
    <r>
      <rPr>
        <sz val="10"/>
        <rFont val="Times New Roman"/>
        <family val="1"/>
      </rPr>
      <t xml:space="preserve"> i uzemljenje antenskog ormarića</t>
    </r>
  </si>
  <si>
    <t>Dobava i polaganje koaksijalnog kabela KOKA 2005 zajedno s instalacijskom cijevi</t>
  </si>
  <si>
    <t>Dobava sitnog potrošnog materijala (utikači, konektori), izrada mjernog protokola, određivanje optimalnog položaja za smještaj antenskog stupa, pribavljanje potvrde od Agencije, izdavanje atesta i puštanje u rad</t>
  </si>
  <si>
    <t>STRUKTURNO KABLIRANJE</t>
  </si>
  <si>
    <t xml:space="preserve">Dobava i montaža zidnog komunikacijskog razdjelnika RACK 19", 12Ux600x600mm sa zatamnjenim staklenim prednjim vratima, rupama sa gornje i donje strane za prirodnu ventilaciju i ugrađenim sljedećim elementima:
- 1 kom   modul sa 6 utičnica 230V crvene boje za napajanje svih uređeja u RACK-u zajedno s automatskim prekidačem i odvodnikom prenapona
- 1 kom telefonske jedinice 4 RJ45 konektora, 3-6/4-5 kontakti
- 1 kom   patch panela s 12 porta RJ 45, UTP-CAT 6 zajedno s prespojnim kabelima i ostalom komunikacijskom opremom
- 1 kom vodilica za patch kabele
- 1 kom 12 portni 10/100 base T switch
                     </t>
  </si>
  <si>
    <t>Dobava, montaža i spajanje uvodnog T ormarića s ugrađenom jednom Krone letvicom</t>
  </si>
  <si>
    <r>
      <rPr>
        <sz val="10"/>
        <rFont val="Times New Roman"/>
        <family val="1"/>
      </rPr>
      <t xml:space="preserve">Dobava i polaganje PEHD </t>
    </r>
    <r>
      <rPr>
        <sz val="10"/>
        <rFont val="Symbol"/>
        <family val="1"/>
      </rPr>
      <t>f</t>
    </r>
    <r>
      <rPr>
        <sz val="10"/>
        <rFont val="Times New Roman"/>
        <family val="1"/>
      </rPr>
      <t>50mm od T ormarića do priključne točke</t>
    </r>
  </si>
  <si>
    <t>Dobava i polaganje voda U/UTP, cat. 6 2x4x0,6mm zajedno s instalacijskom cijevi</t>
  </si>
  <si>
    <t>Dobava, montaža i spajanje telekomunikacijske priključnice s dva utična mjesta RJ45 zajedno s okvirom i kutijom za montažu</t>
  </si>
  <si>
    <t>Ispitivanje instalacija i puštanje u rad</t>
  </si>
  <si>
    <t>INSTALACIJE ZAŠTITE OD MUNJE</t>
  </si>
  <si>
    <t>Dobava čelične pocinčane trake 30x4 mm i izvedba uzemljivača</t>
  </si>
  <si>
    <t>Iskop i  zatrpavanje rova u tlu III. kategorije 0,8m x 0,4m</t>
  </si>
  <si>
    <r>
      <rPr>
        <sz val="10"/>
        <rFont val="Times New Roman"/>
        <family val="1"/>
      </rPr>
      <t xml:space="preserve">Dobava i montaža Rf (inox) žice </t>
    </r>
    <r>
      <rPr>
        <sz val="10"/>
        <rFont val="Symbol"/>
        <family val="1"/>
      </rPr>
      <t>f</t>
    </r>
    <r>
      <rPr>
        <sz val="10"/>
        <rFont val="Times New Roman"/>
        <family val="1"/>
      </rPr>
      <t xml:space="preserve">8mm pod žbuku, i izvedba odvoda od mjernog spoja do krova </t>
    </r>
  </si>
  <si>
    <t xml:space="preserve">m </t>
  </si>
  <si>
    <t xml:space="preserve">Dobava i montaža čelične pocinčane trake P 30x4 i izvedba odvoda od temeljnog uzemljivača do mjernog spoja </t>
  </si>
  <si>
    <r>
      <rPr>
        <sz val="10"/>
        <rFont val="Times New Roman"/>
        <family val="1"/>
      </rPr>
      <t xml:space="preserve">Dobava Rf žice </t>
    </r>
    <r>
      <rPr>
        <sz val="10"/>
        <rFont val="Arial"/>
        <family val="2"/>
      </rPr>
      <t>Φ</t>
    </r>
    <r>
      <rPr>
        <sz val="10"/>
        <rFont val="Times New Roman"/>
        <family val="1"/>
      </rPr>
      <t>8mm zajedno s Rf  nosačima, i izvedba hvataljki na krovu</t>
    </r>
  </si>
  <si>
    <t>Dobava i montaža štapne hvataljke h=5m za zaštitu antenskog stupa zajedno sa odstojnicima, te spajanje na hvataljku u slučaju da postoji antenski stup na krovu</t>
  </si>
  <si>
    <t>Dobava križnog komada žica-traka i izvedba mjernog spoja u kutiji Rf</t>
  </si>
  <si>
    <t>Dobava obujmice za vertikalnu kišnu cijev i spajanje na uzemljivač</t>
  </si>
  <si>
    <t>Dobava i montaža štipaljke za povezivanje odvoda s metalnim krovom</t>
  </si>
  <si>
    <t>Dobava i montaža križnog komada za međusobno povezivanje hvataljki na krovu</t>
  </si>
  <si>
    <t>Dobava i montaža križnog komada  za međusobno povezivanje traka u zemlji, spoj premazati vrućim bitumenom</t>
  </si>
  <si>
    <t xml:space="preserve">kom </t>
  </si>
  <si>
    <t>Dobava i montaža žlijebne spone za izvedbu spoja između žice i žlijeba</t>
  </si>
  <si>
    <t>Spajanje metalnih masa na krovu, pročeljima i u objektu (penjalice, dimnjaci, rukohvati, ...)</t>
  </si>
  <si>
    <t>Mjerenje otpora uzemljenja, vizualni pregled i otvaranje revizijske knjige</t>
  </si>
  <si>
    <t>REKAPITULACIJA ŠKOLA</t>
  </si>
  <si>
    <t>GOSPODARSKA ZGRADA</t>
  </si>
  <si>
    <t xml:space="preserve">Dobava, montaža i spajanje nadgradne LED vodotijesne svjetiljke (garaža), IP 65, s PCB LED modulom 60W velikog svjetlosnog toka, CRI&gt;80, s optikom od satiniranog srebrom parenog aluminijskog odsijača visoke učinkovitosti, širokopojasne distribucije svjetla, s kućištem od nehrđajučeg čelika, efikasnosti 108lm/W,  IntraLighting ARAGO 8000lm 60W 830 FO wide 258*1200mm IP 65 glass white ili jednakovrijedno
</t>
  </si>
  <si>
    <t>Dobava, montaža i spajanje zidnog vanjskog LED reflektora, 30W, IP65, 2100lm, 6500K, Commel 306-130</t>
  </si>
  <si>
    <t>Dobava, montaža i spajanje bljeskalice, crvene, 50W, IP54 (kotlovnica)</t>
  </si>
  <si>
    <t>Dobava, montaža i spajanje zvučne sirena, 230V, 50W, IP54</t>
  </si>
  <si>
    <t>Dobava, montaža i spajanje sklopke jednopolne isklopne IP54</t>
  </si>
  <si>
    <t>Dobava, montaža i spajanje sklopke jednopolne isklopne serijske, IP54</t>
  </si>
  <si>
    <t>Dobava, montaža i spajanje kućišta sa dva tipkala (crveno, zeleno), nadgradno, IP54</t>
  </si>
  <si>
    <r>
      <rPr>
        <sz val="10"/>
        <rFont val="Times New Roman"/>
        <family val="1"/>
      </rPr>
      <t>Dobava i polaganje tvrde instalacijske cijevi</t>
    </r>
    <r>
      <rPr>
        <sz val="10"/>
        <rFont val="Symbol"/>
        <family val="1"/>
      </rPr>
      <t xml:space="preserve"> f</t>
    </r>
    <r>
      <rPr>
        <sz val="10"/>
        <rFont val="Times New Roman"/>
        <family val="1"/>
      </rPr>
      <t>20</t>
    </r>
  </si>
  <si>
    <t>Dobava i polaganje metalne savitljive plastificiane cijevi</t>
  </si>
  <si>
    <t>Spajanje el. mot. ventila</t>
  </si>
  <si>
    <t>Dobava i montaža obujmice za cijevi u kotlovnici</t>
  </si>
  <si>
    <t>Dobava materijala i izvedba ekvipotencijalne trake u kotlovnici</t>
  </si>
  <si>
    <r>
      <rPr>
        <sz val="10"/>
        <rFont val="Times New Roman"/>
        <family val="1"/>
      </rPr>
      <t xml:space="preserve">Dobava, montaža i spajanje razdjelnice </t>
    </r>
    <r>
      <rPr>
        <b/>
        <sz val="10"/>
        <rFont val="Times New Roman"/>
        <family val="1"/>
      </rPr>
      <t>Rg</t>
    </r>
    <r>
      <rPr>
        <sz val="10"/>
        <rFont val="Times New Roman"/>
        <family val="1"/>
      </rPr>
      <t>, od plastificiranog lima, izvedene kao ugradni ormarić s ključ-bravicom u zaštiti IP54 i s ugrađenim slijedećim elementima:
- 1 kom odvodnik prenapona Tip 2, 20kA, &lt;1,3kV, 4p
- 1 kom zaštitna strujna sklopka FID 25/0,03, 2p
- 2 kom automatski prekidač 10A
- 2 kom automatski prekidač 16A
- 1 kom automatski prekidač 20A, 3p
- 1 kom grebenasta sklopka 40A, 3p
- paušalno sitni potrošni materijal</t>
    </r>
  </si>
  <si>
    <r>
      <rPr>
        <sz val="10"/>
        <rFont val="Times New Roman"/>
        <family val="1"/>
      </rPr>
      <t xml:space="preserve">Dobava, montaža i spajanje razdjelnice </t>
    </r>
    <r>
      <rPr>
        <b/>
        <sz val="10"/>
        <rFont val="Times New Roman"/>
        <family val="1"/>
      </rPr>
      <t>Rkot</t>
    </r>
    <r>
      <rPr>
        <sz val="10"/>
        <rFont val="Times New Roman"/>
        <family val="1"/>
      </rPr>
      <t>, od plastificiranog lima, izvedene kao nadgradni ormarić i s ugrađenim slijedećim elementima:
- 1 kom grebenasta sklopka 25A, 3p
- 1 kom zaštitna strujna sklopka FID 40/0,3, 4p, s okidačem za daljinsko isključenje
- 1 kom automatski prekidač 4A
- 4 kom automatski prekidač 6A
- 3 kom automatski prekidač 6A, 3p
- 5 kom automatski prekidač 10A
- 3 kom automatski prekidač 16A
- 3 kom sklopnik 10A + bimetal
- 2 kom sklopnik 10A, 3p + bimetal
- 1 kom sklopnik 16A + bimetal
- 1 kom transformator 230/24V, 150W
- 2 kom grebenasta sklopka 10A, 3p
- 4 kom indikatorska lampica, zelena
- 1 kom indikatorska lampica, crvena
- 2 kom tipkalo, zeleno
- 2 kom tipkalo, crveno
- 1 kom vremenski relej, 30s
- 1 kom vermenski relej, 60s, prolazni kontakt
- 1 kom utičnica 16A, pigradna
- 1 kom trofazna utičnica, prigradna, 16A
- 1 kom utičnica prigradna, 24V
- paušalno sitni potrošni materijal</t>
    </r>
  </si>
  <si>
    <t>Dobava i montaža kabel kanala zajedno s poklopcem i nosačima, 100 mm</t>
  </si>
  <si>
    <t>Dobava križnog komada žica-traka i izvedba mjernog spoja u kutiji</t>
  </si>
  <si>
    <t>REKAPITULACIJA GOSPODARSKA ZGRADA</t>
  </si>
  <si>
    <t>REKAPITULACIJA SVEUKUPNO</t>
  </si>
  <si>
    <t>KOTLOVNICA</t>
  </si>
  <si>
    <t>1.1.</t>
  </si>
  <si>
    <t>Toplovodni kotao za pripremu ogrjevne vode 363/343 °K, predviđen za loženje drvnim peletama, kompletiran elektroničkom upravljačkom tablom za upravljanje radom optočne  pumpe i troputnog el. motornog ventila sustava kotao-akumulacioni spremnik, plamenika  pelete, transportera za pelete iz dnevnog spremnika,jedne cirkulacione pume i troputnog el. mot.mješajućeg ventila sustava radijatorskog grijanja, jedne transportne pumpe sustava klima komore kuhinej, te kontrolu svih nužnih parametara potrebnih za siguran rad kotla i opreme. Kotao je opremljen svom potrebnom opremom koja osigurava funkcionalnost i sigurnost u radu, te kompletnom toplinskom izolacijom te zaštitnim plaštom i slijedećom dodatnom opremom:</t>
  </si>
  <si>
    <t>pelet plamenikom odgovarajućeg učina sa potrebnim ventilatorom</t>
  </si>
  <si>
    <t>pelet regulacijom</t>
  </si>
  <si>
    <t>pelet spremnikom zapremnine 370 l sa spojnim cjevovodima</t>
  </si>
  <si>
    <t>pelet transporterom CPPT 430 sa spojnim cjevovodima</t>
  </si>
  <si>
    <t>donjim kotlovskim vratima CPDV 30</t>
  </si>
  <si>
    <t xml:space="preserve">komplet potrebnih potopnih osjetnika, termostata, vanjskog termostata te spojnih kabela prilagođenih uređajima kotlovnice i opremi koju kontrolira i kojom upravlja </t>
  </si>
  <si>
    <t>svim potrebnim spojnim kabelima za povezivanje opreme međusobno i povezivanje na elektroničku upravljačku tablu</t>
  </si>
  <si>
    <t>regulacionog termostata sa potrebnim spojnim kabelima</t>
  </si>
  <si>
    <t>dimnjače promjera 160 mm, duljine 2 m</t>
  </si>
  <si>
    <t>segmentnog koljena dimnjače 45, promjera 160 mm</t>
  </si>
  <si>
    <t>spojnog nastavka za spajanje dimnjače na izlaz iz kotla</t>
  </si>
  <si>
    <t>Sve predviđeno za kotao slijedećih karakteristika:</t>
  </si>
  <si>
    <t>Q = 30 kW</t>
  </si>
  <si>
    <t>Nel = 800 W</t>
  </si>
  <si>
    <t>pr = 2,5 bar</t>
  </si>
  <si>
    <t>kao tip EKO-CK P 30 - CENTROMETAL, ili drugog proizvođača jednakih karakteristika</t>
  </si>
  <si>
    <t>komplet</t>
  </si>
  <si>
    <t>1.2.</t>
  </si>
  <si>
    <t>Membranska ekspanziona posuda kompletirana manometrom i priključkom za punjenje te ispusnom slavinom R 1/2", karakteristika kako slijedi:</t>
  </si>
  <si>
    <t>Vu = 200 l, pr = 6 bar, ppr = 1.1 bar, pmax=2,0 bar</t>
  </si>
  <si>
    <t>kao tip VARFLEKS EKS MAG 200 - VARFLEX</t>
  </si>
  <si>
    <t>1.3.</t>
  </si>
  <si>
    <t>Kutni sigurnosni ventil na oprugu, kompletiran priborom za ugradnju</t>
  </si>
  <si>
    <t>NO 25 NP 16, po = 2,0 bar</t>
  </si>
  <si>
    <t>1.4.</t>
  </si>
  <si>
    <t>Akumulacijski spremnik tople ogrjevne vode kompletiran zaštitnim plaštom i toplinskom izolacijom sa potrebnim brojem priključaka, karakteristika kako slijedi:</t>
  </si>
  <si>
    <t>V = 1000 l, pr = 3 bar</t>
  </si>
  <si>
    <t>kao tip CAS - 1000 CENTROMETAL</t>
  </si>
  <si>
    <t>1.5.</t>
  </si>
  <si>
    <t>Armature i uređaji u sklopu sustava kotao - akumulacioni spremnik, koji se sastoji od potrebnog broja armatura sa protuprirubnicama, vijcima, brtvama i ostalim priborom za montažu te uređaja za održavanje i regulaciju temperature ogrjevne vode, koji se sastoji od slijedećih osnovnih elemenata:</t>
  </si>
  <si>
    <t>optočna pumpa ogrjevne vode V = 1300 l/h, Ht = 03,35 bar, Ni = 10-85 W / 230 V - elektronska regulacija</t>
  </si>
  <si>
    <t>kao tip MAGNA 32-60 GRUNDFOS</t>
  </si>
  <si>
    <t>troputni miješajući ventil sa pogonom, predeviđen za spoj na navoj</t>
  </si>
  <si>
    <t>NO 25 NP 16</t>
  </si>
  <si>
    <t>kao tip VRB3 25/10 - DANFOS sa pogonom AMV 25/11/230V - DANFOS</t>
  </si>
  <si>
    <t>ručna kluglasta slavina predviđena za spoj na navoj, za radni tlak 6 bar</t>
  </si>
  <si>
    <t>R 1/2"</t>
  </si>
  <si>
    <t>R 1"</t>
  </si>
  <si>
    <t>R 5/4"</t>
  </si>
  <si>
    <t>R 6/4"</t>
  </si>
  <si>
    <t>ručni regulacikoni ventil sa priključcima za kontrolu, za radni tlak 6 bar</t>
  </si>
  <si>
    <t>hvatač nečistoće predviđen za spoj na navoj - za nazivni tlak NP 6 bar</t>
  </si>
  <si>
    <t>nepovratni ventil predviđen za spoj na navoj, za radni tlak 6 bar</t>
  </si>
  <si>
    <t>ispusne slavinice sa čepom na navoj</t>
  </si>
  <si>
    <t>1.6.</t>
  </si>
  <si>
    <t>Razdjelnik i sabirnik tople ogrjevne vode izrađeni od čeličnih bešavnih cijevi, kompletirani postoljem, obojeni dva puta temeljnom bojom, zaštićeni slojem pjenaste negorive toplinske izolacije (obvezno paronepropusna) debljine 60 mm u zaštitnom plaštu od metalizirane folije ili Al lima, sa svim potrebnim priborom i elementima za učvršćenje o zidove i podove te spajanje armatura i cjevovoda, u veličinama, broju i namjeni kako slijedi:</t>
  </si>
  <si>
    <t>razdjelnik tople ogrjevne vode</t>
  </si>
  <si>
    <t>NO 100 × 1050 mm</t>
  </si>
  <si>
    <t>Priključci:</t>
  </si>
  <si>
    <t>NO 15</t>
  </si>
  <si>
    <t>NO 20</t>
  </si>
  <si>
    <t xml:space="preserve">NO 25 </t>
  </si>
  <si>
    <t>NO 32</t>
  </si>
  <si>
    <t>NO 40</t>
  </si>
  <si>
    <t>za manometar R  1/2"</t>
  </si>
  <si>
    <t>za toplomjer R 1/2"</t>
  </si>
  <si>
    <t xml:space="preserve">sabirnik tople ogrjevne vode </t>
  </si>
  <si>
    <t>NO 100 × 800 mm</t>
  </si>
  <si>
    <t>1.7.</t>
  </si>
  <si>
    <t>Armature u sklopu toplovodnog kotla i povratnih i polaznih cjevovoda tople ogrjevne vode, kompletirane svim potrebnim prijelaznim i spojnim komadima, brtvama i nastavcima za spajanje na kotao, sve predviđeno za toplu ogrjevnu vodu temperature 90°C i radni tlak 6 bar.</t>
  </si>
  <si>
    <t>kuglasta slavina - navojni spoj</t>
  </si>
  <si>
    <t>R 3/4"</t>
  </si>
  <si>
    <t>nepovratni ventil - navojni spoj</t>
  </si>
  <si>
    <t>hvatač nečistoće - navojni spoj</t>
  </si>
  <si>
    <t>1.8.</t>
  </si>
  <si>
    <t>Armature u sklopu razdjelnika i sabirnika tople ogrjevne vode, predviđene za spajanje na navoj, za radni tlak 6 bar, kompletirane svim sitnim montažnim priborom u broju i veličini kako slijedi:</t>
  </si>
  <si>
    <t>ispusna slavina sa čepom na navoj</t>
  </si>
  <si>
    <t xml:space="preserve">kuglasta slavina </t>
  </si>
  <si>
    <t>hvatač nečistoće - spoj na navoj</t>
  </si>
  <si>
    <t>nepovratni ventil - spoj na navoj</t>
  </si>
  <si>
    <t>1.9.</t>
  </si>
  <si>
    <t>Sklop uređaja za osiguranje optoka i regulaciju temperature ogrjevne vode sustava radijatorskog grijanja kompletiran potrebnim spojnim i prijelaznim komadima, potopnim osjetnicima sa spojnim kabelima te priborom za montažu u sustav. Karakteristika kako slijedi:</t>
  </si>
  <si>
    <t>pumpa V = 1100 l/h, Ht = 0,4 bar, Ni = 10 - 140 W / 230 V, elektronska regulacija</t>
  </si>
  <si>
    <t>kao tip MAGNA 32-80 GRUNDFOS</t>
  </si>
  <si>
    <t>troputni miješajući ventil NO 25 NP 16 - navojni spoj</t>
  </si>
  <si>
    <t>kao tip VRB3 25/10 DANFOS</t>
  </si>
  <si>
    <t>sa pogonom AMV 25/11/230V DANFOS</t>
  </si>
  <si>
    <t>1.10.</t>
  </si>
  <si>
    <t>Transportna pumpa ogrjevne vode sustava klima komore kuhinje kompletirana svim potrebnim spojnim i prijelaznim komadima za ugradnju u cjevovode i spajanje na armature, karakteristika kako slijedi</t>
  </si>
  <si>
    <t>V = 350 l/h, Ht = 0,4 bar, Ni = 10 - 85 W / 230 V, elektronska regulacija</t>
  </si>
  <si>
    <t>kao tip MAGNA 25-60 GRUNDFOS</t>
  </si>
  <si>
    <t>1.11.</t>
  </si>
  <si>
    <t>Manometar za vodu R 1/2",klase 1,6, sa okruglom skalom, kompletiran manometarskom troputnom slavinom, 0 – 1,2 bar</t>
  </si>
  <si>
    <t>1.12.</t>
  </si>
  <si>
    <t>Toplomjer za vodu sa okruglom skalom i tuljkom za ugradnju, duljine sonde 100 mm, 0 – 100°C</t>
  </si>
  <si>
    <t>1.13.</t>
  </si>
  <si>
    <t>Odzračni lonac kompletiran ispusnom slavinom R 1/2", ispusnom cijevi  NO 15, duljine 4 m, automatskim odzračnim lončićem R 3/8", nosačima i spojnim priborom, veličina kako slijedi:</t>
  </si>
  <si>
    <t>V = 3 l</t>
  </si>
  <si>
    <t>1.14.</t>
  </si>
  <si>
    <t>Cjevovodi u sklopu energetskih postrojenja, izrađeni  zavarivanjem od čeličnih bešavnih cijevi, kompletirani svim potrebnim spojnim i prijelaznim komadima za međusobno spajanje, spajanje na armature i opremu, prijelaznim komadima za spajanje na uređaje, u veličini i količini kako slijedi:</t>
  </si>
  <si>
    <t>NO 25</t>
  </si>
  <si>
    <t>1.15.</t>
  </si>
  <si>
    <t>Izolacija toplovodnih i ostalih cjevovoda i opreme slojem pjenastog materijala kao ARMAFLEX (paronepropustan) kompletiranog potrebnim ljepilom i ljepljivim trakama, u debljini i količinama kako slijedi:</t>
  </si>
  <si>
    <t>za NO 15, s=20mm</t>
  </si>
  <si>
    <t>za NO 20, s=20mm</t>
  </si>
  <si>
    <t>za NO 25, s=30mm</t>
  </si>
  <si>
    <t>za NO 32, s=30mm</t>
  </si>
  <si>
    <t>za NO 40, s=40mm</t>
  </si>
  <si>
    <t>1.16.</t>
  </si>
  <si>
    <t>Bojanje svih neizoliranih razvodnih cjevovoda i opreme temeljnom bojom u dva namaza, uz prethodno čišćenje.</t>
  </si>
  <si>
    <t>m2</t>
  </si>
  <si>
    <t>1.17.</t>
  </si>
  <si>
    <t>Bojanje opreme i cjevovoda prekrivnom bojom otpornom na povišene temperature.</t>
  </si>
  <si>
    <t>1.18.</t>
  </si>
  <si>
    <t>Slog predizoliranih cjevovoda predviđenih za transport tople ogjrevne vode podzemnom trasom od građevine kotlovnice do građevine školske zgrade, kompletiran svim potrebnim spojnim i prijelaznim elementima za spajanje na čelične cjevovode, završnim kapama te razdjelnim elementima za odvajanje cjevovoda nakon izlaska iz zajedničke zaštitne cijevi. Cjevovodi su karakteristika kako slijedi:</t>
  </si>
  <si>
    <t>d 25 + d 25 / 91 (zaštitna cijev)</t>
  </si>
  <si>
    <t>2 × NO 20 kao CPX DUO25+25/91 - BRUGG</t>
  </si>
  <si>
    <t>d 40 + d 40 / 126 (zaštitna cijev)</t>
  </si>
  <si>
    <t>2 × NO 32 kao CPX DUO40+40/126 - BRUGG</t>
  </si>
  <si>
    <t>1.19.</t>
  </si>
  <si>
    <t>Zaštitni provodni cjevovodi izrađeni od PVC, kao cjevovodi za uličnu kanalizaciju, kompletirani spojim i prijelaznim komadima te brtvama za spajanje u broju i količini kako slijedi:</t>
  </si>
  <si>
    <t>pvc cjevovodi</t>
  </si>
  <si>
    <t>NO 160</t>
  </si>
  <si>
    <t>No 200</t>
  </si>
  <si>
    <t>vodotijesne uvodnice za ugradnju u beton</t>
  </si>
  <si>
    <t>NO 200</t>
  </si>
  <si>
    <t>1.20.</t>
  </si>
  <si>
    <t>Glavna sklopka za isključenje električne energije u cijeloj kotlovnici, kompletirana zaštitnim ormarićem za vanjsku montažu i kompletan kabel za spoj na glavni napojni ormar.</t>
  </si>
  <si>
    <t>1.21.</t>
  </si>
  <si>
    <t xml:space="preserve">Sistem uređaja za prirodnu ventilaciju kotlovnice, koji se sastoji od slijedećih elemenata: </t>
  </si>
  <si>
    <t>fiksna protukišna ventilaciona rešetka sa zaštitnom mrežicom, predviđena za ugradnju u vanjska vrata objekta, u donjoj zoni, slijedećih dimenzija</t>
  </si>
  <si>
    <t>B x H = 597 × 197</t>
  </si>
  <si>
    <t>kao tip AFŽM-KLIMAOPREMA</t>
  </si>
  <si>
    <t>kompleta</t>
  </si>
  <si>
    <t>1.22.</t>
  </si>
  <si>
    <t xml:space="preserve">fiksna otsisna ventilaciona rešetka za ugradnju u odvodni kanal u sklopu dimnjaka,  kompletirana zaštitnom mrežicom i protuokvirom za ugradnju u kanal </t>
  </si>
  <si>
    <t>B × H = 325 × 125 mm</t>
  </si>
  <si>
    <t>1.23.</t>
  </si>
  <si>
    <t xml:space="preserve">Istrujna mlaznica za dimnjak promjera 180 mm, visine 200 mm, izrađena od nehrđajučeg čeličnog lima, izolirana slojem mineralne vune debljine 60 mm, kompletirana priborom za ugradnju ukupne težine </t>
  </si>
  <si>
    <t>kg 6</t>
  </si>
  <si>
    <t>1.24.</t>
  </si>
  <si>
    <t xml:space="preserve">Istrujna kutija ventilacionog kanala,presjeka 120 x 300 mm visine 200 mm, izrađena od nehrđajučeg čeličnog lima, opremljena protukišnim rešetkama i zaštitnim mrežicama na sve četiri plohe, kompletirana priborom za ugradnju ukupne težine </t>
  </si>
  <si>
    <t>kg 3</t>
  </si>
  <si>
    <t>Pribor dimnjaka, prilagođen tipu UNI plus 18 L, koji se sastoji od slijedećih osnovnih elemenata:</t>
  </si>
  <si>
    <t>podnožje za prihvat i odvod kondenzata</t>
  </si>
  <si>
    <t>mrežica za dovod zraka za prozračivanje sa protuokvirom za ugradnju</t>
  </si>
  <si>
    <t>vratašca za čišćenje dimovodnog kanala</t>
  </si>
  <si>
    <t>vratašca za čišćenje ventilacionog kanala</t>
  </si>
  <si>
    <t>izlazna šamotna cijev</t>
  </si>
  <si>
    <t>konusno ušće sa distancnim prstenom</t>
  </si>
  <si>
    <t xml:space="preserve">opšav završne ploče dimnjaka izrađen od nehrđajućeg lima, sa priborom za pričvršćenje </t>
  </si>
  <si>
    <t>set pomoćnog montažnog materijala i pribora, sve prilagođeno dimnjaku sa dimovodnim kanalom Ø 180 mm, sa ventilacionim kanalom 1x 100 x 260 mm</t>
  </si>
  <si>
    <t>1.25.</t>
  </si>
  <si>
    <t>Protupožarni aparat za gašenje požara kao tip:</t>
  </si>
  <si>
    <t>Pastor' S-9</t>
  </si>
  <si>
    <t xml:space="preserve">Pastor' CO2-5 </t>
  </si>
  <si>
    <t>1.26.</t>
  </si>
  <si>
    <t>Pristupni podest za održavanje dimnjaka, na visini 10 m od tla, izrađđen od čeličnih profila zavarivanjem, sa pristupnim penjalicama sa leđobranom, rukohvatom i zaštitnom ogradom, kompletiran priborom za ugradnju na betonsku konstrukciju dimnjaka, obojen sa dva premaza prekrivne boje i dva premaza antikorozivne zaštitne boje</t>
  </si>
  <si>
    <t xml:space="preserve">širina podesta 700 mm, visina pristupnih ljestvi 11 m, </t>
  </si>
  <si>
    <t>kg 430</t>
  </si>
  <si>
    <t>1.27.</t>
  </si>
  <si>
    <t>Komplet montažnog materijala u količini za potpuno završenje montaže, sa svim potrebnim elementima kao što su: vijci, matice, podloške, razni profili itd u ukupnoj težini od</t>
  </si>
  <si>
    <t>1.28.</t>
  </si>
  <si>
    <t>Komplet sitnog potrošnog  materijala, u    količinama i kvaliteti potrebnoj za završetak montaže,</t>
  </si>
  <si>
    <t>1.29.</t>
  </si>
  <si>
    <t>Komplet tabli upozorenja namijenjenih za kotlovnice</t>
  </si>
  <si>
    <t>1.30.</t>
  </si>
  <si>
    <t>Savitljiva gumena cijev, promjera 1/2",   kompletirana holender nastavcima za spoj na slavinu i priključak za punjenje sistema vodom</t>
  </si>
  <si>
    <t>1.31.</t>
  </si>
  <si>
    <t>Izrada sheme kotlovnice sa potrebnim uputstvima za rad i održavanje</t>
  </si>
  <si>
    <t>1.32.</t>
  </si>
  <si>
    <t>Komplet potrebnih spojnih savitljivih kabela, pojedinačne duljine cca 0,5 m, sa mjedenim stopicama, podloškama i vijcima za lim u količini potrebnoj za uzemljenje svih pokretnih i nepokretnih metalnih masa.</t>
  </si>
  <si>
    <t>UKUPNO:</t>
  </si>
  <si>
    <r>
      <rPr>
        <b/>
        <sz val="10"/>
        <color indexed="8"/>
        <rFont val="Calibri"/>
        <family val="2"/>
      </rPr>
      <t xml:space="preserve">NAPOMENA: </t>
    </r>
    <r>
      <rPr>
        <sz val="10"/>
        <color indexed="8"/>
        <rFont val="Calibri"/>
        <family val="2"/>
      </rPr>
      <t>Svi uređaji se obvezno isporučuju sa kompletnim internim ožičenjem i kabelima za povezivanje na glavni ormar kotlovnice.</t>
    </r>
  </si>
  <si>
    <t>SPREMIŠTE PELETA I TRANSPORTNI PUŽ</t>
  </si>
  <si>
    <t>2.1.</t>
  </si>
  <si>
    <t>Vodoravni samostojeći spremnik peleta izrađen od čeličnog lima sa konstrukcijom izrađenom od čeličnih profila, u montažnoj verziji, kompletiran izlaznim otvorom sa spojnom prirubnicom za priključenje pužnog izuzimača promjera 100 mm, a duljine 2400 mm, kompletiran podiznim poklopcem po cijeloj površini, izrađenim u segmentima, dimenzija kako slijedi:</t>
  </si>
  <si>
    <t>3400 × 2200 × 2500 mm, korisne zapremine V = 5200 l</t>
  </si>
  <si>
    <t xml:space="preserve">Spremnik se isporučuje zaštićen sa dva premaza temeljne i dva premaza prekrivne boje te opremljen kompletom pribora i dijelova za montažu i međusobno spajanje elemenata, učvršćenje na pod, priključenje pužnog izuzimača. </t>
  </si>
  <si>
    <t>2.2.</t>
  </si>
  <si>
    <t>Transportni puž - izuzimač, kmpletiran pogonskim motoreduktorom snbage 1,5 kW / 3×400 V, predvidljivog promjera 100 mm, ukupne duljine 3000 mm, opremljen segmentnim zaštitama duljine po 1 m (kom 2) te svim potrebnim spojnim priborom za učvršćenje na spremnik. Transportni puž se isporučuje s potrebnim napojnim kabelom predvidive duljine 12 m, te upravljačkom kutijom sa pripadajućom grebenastom sklopkom (položaj 0-1).</t>
  </si>
  <si>
    <t>Transportni puž je slijedećih karakteristika:</t>
  </si>
  <si>
    <t>transportirani medij - drvne pelete</t>
  </si>
  <si>
    <t>satni kapacitet V = 2m3 u satu</t>
  </si>
  <si>
    <t>duljina transporta 5 m</t>
  </si>
  <si>
    <t>duljina aktivnog izuzimanja 2 m</t>
  </si>
  <si>
    <t>2.3.</t>
  </si>
  <si>
    <t>Kosi transportni puž predviđen za transport peleta u dnevni spremnik uz kotao, predviđen za radni nagib do 35°, predvidivog promjera pužnice 100mm. Ukupna duljina pužnog transportera iznosi 5,5 m, transporter je opremljen pogonskim motoreduktorom snage 0,75 kW / 230 V. Uz transporter obvezno se isporučuje spojni i pričvrsni pribor te spojni cjevovodi za spajanje na pužni izuzimač i na dnevni spremnik peleta. Transportni puž je slijedećih karakteristika:</t>
  </si>
  <si>
    <t>satni kapacitet 2,2 m3/h</t>
  </si>
  <si>
    <t>duljina transporta 5,5 m</t>
  </si>
  <si>
    <t>2.4.</t>
  </si>
  <si>
    <t>Okomiti transporter peleta sa prijemnim košem (elevator), montiran na pomičnom postolju, opremljen pogonskim motorom 1,5 kW × 3 × 400 V, kompletiran okretnom usmjernom cijevi. Transporter se isporučuje sa spojnim kabelom predvidive duljine 20 m i upravljačkom kutijom sa izbornom sklopkom za uključivanje. Visina dizanja 3 m</t>
  </si>
  <si>
    <t>2.5.</t>
  </si>
  <si>
    <t>2.6.</t>
  </si>
  <si>
    <t>2.7.</t>
  </si>
  <si>
    <t>Fiksna ventilaciona protukišna rešetka za ugradnju u vrata spremišta goriv, kompletirana zaštitnom mrežicom i priborom za ugradnju u vrata, slijedećih dimenzija:</t>
  </si>
  <si>
    <t>597×197</t>
  </si>
  <si>
    <t>kao tip AFŽM</t>
  </si>
  <si>
    <t>RADIJATORSKO GRIJANJE</t>
  </si>
  <si>
    <t>3.1.</t>
  </si>
  <si>
    <t>Lijevani aluminijski radijatori, kmpletirani spojnim elementima, slijepim čepovima, čepovima sa redukcijama za spoj radijatorskog ventila, ispusne slavine, odzračnog pipca, prigušnice, sa svim potrebnim priborom, složeni u baterije i obojeni bojom otpornom na povišene temperature, kao tip ORION 500 - LIPOVICA - POPOVAČA</t>
  </si>
  <si>
    <t>članaka             baterij            ukupno članaka</t>
  </si>
  <si>
    <t xml:space="preserve">  </t>
  </si>
  <si>
    <t>3                           6                               18</t>
  </si>
  <si>
    <t>7                           1                                 7</t>
  </si>
  <si>
    <t>8                          3                                32</t>
  </si>
  <si>
    <t>9                         15                             145</t>
  </si>
  <si>
    <t>10                       4                                40</t>
  </si>
  <si>
    <t>11                       1                                11</t>
  </si>
  <si>
    <t>13                       1                               13</t>
  </si>
  <si>
    <t xml:space="preserve">                           31                            266</t>
  </si>
  <si>
    <t>čl.</t>
  </si>
  <si>
    <t>3.2.</t>
  </si>
  <si>
    <t>Ljestvičasti cijevni radijator, kompletiran spojnim elementima, slijepi čepovima, čepovima s redukcijom za spoj radijatorskog ventila, ispusne slavine, odzračnog pipca, prigušnice, sa svim potrebnim priborom za ugradnju, obojen bojom otpornom na povišene temperature.</t>
  </si>
  <si>
    <t>400 × 912 mm</t>
  </si>
  <si>
    <t>436 W</t>
  </si>
  <si>
    <t>kao tip JAWA 400 × 912</t>
  </si>
  <si>
    <t>3.3.</t>
  </si>
  <si>
    <t>Radijatorski ventil sa predpodšavanjem, ograničenjem protoka i  termostatskom glavom kompletiran potrebnim priborom za ugradnju, u broju i veličini kako slijedi:</t>
  </si>
  <si>
    <t>3.4.</t>
  </si>
  <si>
    <t>Radijatorske prigušnice sa priborom za montažu</t>
  </si>
  <si>
    <t>3.5.</t>
  </si>
  <si>
    <t>Radijatorske ispusne slavine sa čepom na navoj</t>
  </si>
  <si>
    <t>3.6.</t>
  </si>
  <si>
    <t>Odzračni pipci Ø 3/8", za ugradnju na  radijatore</t>
  </si>
  <si>
    <t>3.7.</t>
  </si>
  <si>
    <t>Set za brzu montažu radijatora, prilagođen tipu radijatora, koji se sastoji od slijedećih elemenata:</t>
  </si>
  <si>
    <t>2 komada konzola sa zaštitama</t>
  </si>
  <si>
    <t>2 radijatorska držača</t>
  </si>
  <si>
    <t>četiri pričvrsna vijka sa tiplama</t>
  </si>
  <si>
    <t>3.8.</t>
  </si>
  <si>
    <t>Odzračni lonac kompletiran automatskim odzračnim lončićem R 3/8", ispusnom slavinom R 1/2", ispusnom cijevi NO 15, dužine 4 m, konzolama za učvršćenje, u broju i veličini kako slijedi</t>
  </si>
  <si>
    <t>3.9.</t>
  </si>
  <si>
    <t>Granski zaporni i mjerni ventil za regulaciju protoka kompletiran priborom za montažu u cjevovode i spojnim nastavcima u broju i veličini kako slijedi:</t>
  </si>
  <si>
    <t>NO 20 NP 16</t>
  </si>
  <si>
    <t>kao tip ASV - BD NO 20 DANFOS</t>
  </si>
  <si>
    <t>kao tip ASV - BD NO 25 DANFOS</t>
  </si>
  <si>
    <t>3.10.</t>
  </si>
  <si>
    <t>Automatski granski balans ventil sa nastavcima za spajanje i priborom za ugradnju u cijevnu mrežu</t>
  </si>
  <si>
    <t>kao tip ASV - PV NO 20 DANFOS</t>
  </si>
  <si>
    <t>kao tip ASV - PV NO 25 DANFOS</t>
  </si>
  <si>
    <t>3.11.</t>
  </si>
  <si>
    <t>Razdjelna mreža sistema centralnog grijanja, izrađena od čeličnih bešavnih cijevi, kompletirana svim prijelaznim komadima, lukovima, koljenima i ostalim priborom u veličinama i količinama kako slijedi:</t>
  </si>
  <si>
    <t>3.12.</t>
  </si>
  <si>
    <t>Bojenje neizoliranih cjevovoda, nosivih konzola i ostalih dijelova opreme i pribora sa dva premaza  temeljne i dva premaza prekrivne boje otporne na povišenu temperaturu.</t>
  </si>
  <si>
    <t>3.13.</t>
  </si>
  <si>
    <t>Automatski odzračni lončić Ø 3/8" kompletiran cijevnim nastavkom za montažu, te ostalim potrebnim priborom.</t>
  </si>
  <si>
    <t>3.14.</t>
  </si>
  <si>
    <t>Mjedene ručne slavine dimenzija R 1/2" sa čepom na navoj.</t>
  </si>
  <si>
    <t>3.15.</t>
  </si>
  <si>
    <t>Kuglasta slavina za vruću vodu, predviđena za ugradnju u cjevovod na navoj, kompletirana drenažnom slavinom, nastavcima za ugradnju u čelične cjevovode, za radni tlak 6 bar, u broju i veličini kako slijedi:</t>
  </si>
  <si>
    <t>3.16.</t>
  </si>
  <si>
    <t xml:space="preserve">Nosači i oslonci cjevovoda, izrađeni od različitih čeličnih profila u zavarenoj izvedbi kompletirani potrebnim brojem vijaka i ekspandirajučih tipli, obojeni sa dva premaza temeljne i dva premaza prekrivne boje, u ukupnoj masi od </t>
  </si>
  <si>
    <t>3.17.</t>
  </si>
  <si>
    <t>Sitni montažni materijal kao što su plin, kisik, žica za varenje, elektrode, vijci itd.</t>
  </si>
  <si>
    <t>3.18.</t>
  </si>
  <si>
    <t>Mjedene poniklane ili bijele rozete, u potrebnom broju i veličini</t>
  </si>
  <si>
    <t>3.19.</t>
  </si>
  <si>
    <t>Sitni potrošni materijal kao različite proturne cijevi, brtve, fitinzi, prijelazni komadi, vijci, kudjelja itd. u predvidivoj količini od</t>
  </si>
  <si>
    <t>3.20.</t>
  </si>
  <si>
    <t>Shema kompletne mreže centralnog grijanja, u zastakljenom okviru, kompletirana potrebnim uputstvima za rad</t>
  </si>
  <si>
    <t>3.21.</t>
  </si>
  <si>
    <t>Ispitivanje sistema centralnog grijanja na nepropusnost i čvrstoću, te izdavanje atesta.</t>
  </si>
  <si>
    <t>3.22.</t>
  </si>
  <si>
    <t>Punjenje svih cjevovoda sustava grijanja smjesom vode i sredstva za sprečavanje zamrzavanja, za temperature do -18, uključivo potreban pribor, posude i pumpe za punjenje. Sredstvo mora biti neškodljivo za ljude i okolinu.</t>
  </si>
  <si>
    <t>Ukupna količina: 450 l</t>
  </si>
  <si>
    <t>SVEUKUPNO:</t>
  </si>
  <si>
    <t>VENTILACIJA KUHINJE</t>
  </si>
  <si>
    <t>4.1.</t>
  </si>
  <si>
    <t>Dobavna klima komora za kondicioniranje - grijanje zraka za potrebe ventilacije kuhinje, podstropne izvedbe, opremljena žaluzinom s pogonom, filterom zraka sa diferencijalnim presostatom, toplovodnim grijačem sa troputnim dijelećim elektromotornim ventilom, zaštitom od smrzavanja, tlačnim ventilatorom za dobavu zraka sa regulacijom broja okretaja, u kućištu izoliranom sa 50 mm toplinske izolacije, sa revizionim otvorima za nadzor i održavanje, kompletno ožičena i opremljena automatikom za upravljanje komorom, dobavnim ventilatorom svježeg zraka i otsisnim ventilatorom otpadnog zraka nape, kompletiranim priborom i nosačima za ugradnju i spajanje na dovodne i odvodne kanale, karakteristika kako slijedi:</t>
  </si>
  <si>
    <t>V = 440 m3/h, Ht = 200 Pa, Ni = 250 W / 380 V</t>
  </si>
  <si>
    <t>kao CAIB - 10 BCR SOLAR&amp;PALAU</t>
  </si>
  <si>
    <t xml:space="preserve">sa cirkulacionom pumpom V = 350 l/h, Ht = 0,35 bar, Ni = 10 - 37 W/230 V - sa elektronskom regulacijom </t>
  </si>
  <si>
    <t>kao MAGNA 25 - 40 - GRUNDFOS</t>
  </si>
  <si>
    <t xml:space="preserve">sa troputnim elektromotornim ventilom NO 15 NP 16 kao VRG3 15/2,5 </t>
  </si>
  <si>
    <t>sa pogonom AMV 25/11/230 - DANFOS</t>
  </si>
  <si>
    <t>4.2.</t>
  </si>
  <si>
    <t xml:space="preserve">Kanalni ventilator za dobavu svježeg zraka, u galvcaniziranom kućištu, izoliranom sa 20 mm toplinske izolacije kao ARMAFLEX, kompletiran revizionim otvorom, priborom za ugradnju i spajanje na dovodne i odvodne kanale i filter za zrak. </t>
  </si>
  <si>
    <t>V = 450 m3/h, Ht = 160-240 Pa, Ni = 350 W - 5 brzina</t>
  </si>
  <si>
    <t>kao tip ILV/6 - 250 SOLAR&amp;PALAU</t>
  </si>
  <si>
    <t>4.3.</t>
  </si>
  <si>
    <t>Filter svježeg zraka, kompletiran revizionim otvorom, sa priborom za ugradnju i spajanje na dovodni kanal i ventilator svježeg zraka. Vrečasti filter je klase EU5.</t>
  </si>
  <si>
    <t>B × H = 540 × 340 mm</t>
  </si>
  <si>
    <t>l = 580 mm</t>
  </si>
  <si>
    <t>kao tip IFL - SOLAR&amp;PALAU</t>
  </si>
  <si>
    <t>4.4.</t>
  </si>
  <si>
    <t>Kuhinjska zidna eko-napa kompletirana rasvjetom, filterima i rezervnim filterima, priborom za ugradnju i spajanje na dovodne i odvodne kanale, slavinom sa cjevovodom i spremnikom za prihvat kondenzata</t>
  </si>
  <si>
    <t>B × H = 1200  1200 mm</t>
  </si>
  <si>
    <t>visina 600 mm</t>
  </si>
  <si>
    <t>kao tip NEZ 1200 × 1200 × 600 - AL - KLIMAOPREMA</t>
  </si>
  <si>
    <t>4.5.</t>
  </si>
  <si>
    <t>Krovni otsisni ventilator otpadnog zraka, kompletiran postoljem u kojem je ugrađen prigušivač zvuka, sve prilagođeno za ugradnju na kosi krov, samopodiznom klapnom, elastičnim spojnim komadom i prijelaznim komadom za spajanje na dovodni kanal, svim potrebnim priborom za učvršćenje na krov i spajanje na kanale, karakteristika kako slijedi:</t>
  </si>
  <si>
    <t xml:space="preserve">Vh = 900 m3/h, Ht = 270 Pa, Ni = 440 W / 400 V, sa regulatorom broja okretaja </t>
  </si>
  <si>
    <t>kao tip DVS 500 DS - SYSTEM AIR</t>
  </si>
  <si>
    <t>4.6.</t>
  </si>
  <si>
    <t>Ormar kompletne automatike za upravljanje klima komorom i ventilatorima, kompletiran potrebnim elementima i ožičenjem za povezivanje svih električnih potrošača i osjetnika, sa programiranjem funkcije prema zahtjevu rada kuhinje.</t>
  </si>
  <si>
    <t>4.7.</t>
  </si>
  <si>
    <t>Prigušivač zvuka valjkastog oblika, kompletiran ugradbenim priborom</t>
  </si>
  <si>
    <r>
      <rPr>
        <sz val="10"/>
        <color indexed="8"/>
        <rFont val="Arial"/>
        <family val="2"/>
      </rPr>
      <t>Ø</t>
    </r>
    <r>
      <rPr>
        <sz val="10"/>
        <color indexed="8"/>
        <rFont val="Calibri"/>
        <family val="2"/>
      </rPr>
      <t xml:space="preserve"> 250 / 355, l = 900 mm,</t>
    </r>
  </si>
  <si>
    <t>kao tip SIL - 250 - SOLAR&amp;PALAU</t>
  </si>
  <si>
    <t>4.8.</t>
  </si>
  <si>
    <t xml:space="preserve">Elastični spojni komad kompletiran brtvama i vijcima, za spajanje na kanale i ventilatore. </t>
  </si>
  <si>
    <t>Ø 250</t>
  </si>
  <si>
    <t>4.9.</t>
  </si>
  <si>
    <t>Fiksna protukišna rešetka sa zaštitnom mrežicom, kompletirana protuprirubnicom za ugradnju u zid i priborom za spajanje na kanale</t>
  </si>
  <si>
    <t>B × H = 597 × 397</t>
  </si>
  <si>
    <t>kao tip AFŽM 597 × 397 - KLIMAOPREMA</t>
  </si>
  <si>
    <t>4.10.</t>
  </si>
  <si>
    <t>Fiksna ventilaciona rešetka kompletirana kutijom za ugradnju</t>
  </si>
  <si>
    <t>B × H = 625 × 125</t>
  </si>
  <si>
    <t>kao tip OAH1 - L 625 × 125 KLIMAOPREMA</t>
  </si>
  <si>
    <t>4.11.</t>
  </si>
  <si>
    <t xml:space="preserve">Stropni anemostat sa podesivim istrujnim elementima, regulacionom zaklopkom i priborom za ovješenje. </t>
  </si>
  <si>
    <t>V = 210 m3/h</t>
  </si>
  <si>
    <t>kao tip DEK - K400 KLIMAOPREMA</t>
  </si>
  <si>
    <t>4.12.</t>
  </si>
  <si>
    <t>Regulaciona žaluzina sa pogonom (24 V), kompletirana priborom za ugradnju u kanale</t>
  </si>
  <si>
    <t>B × H = 600 × 400</t>
  </si>
  <si>
    <t>kao tip RŽ 600×400 KLIMAOPREMA</t>
  </si>
  <si>
    <t>4.13.</t>
  </si>
  <si>
    <t>Ručna regulaciona zaklopka kompletirana priborom za ugradnju u kanal</t>
  </si>
  <si>
    <t>Ø 125 mm</t>
  </si>
  <si>
    <t>kao tip RZ - C Ø 125 R _ KLIMAOPREMA</t>
  </si>
  <si>
    <t>4.14.</t>
  </si>
  <si>
    <t>Izolirani elastični spojni cjevovod kompletiran obujmicama za spajanje na kanale i stropne distributere.</t>
  </si>
  <si>
    <t>Ø 200</t>
  </si>
  <si>
    <t>4.15.</t>
  </si>
  <si>
    <t>Protupožarna zaklopka sa mehaničkim okidanjem i krajnjim kontaktima, predviđena za ugradnju u odvodne kanale otpadnog zraka iz nape, kompletirana potrebnim priborom za ugradnju i požarno otporno brtvljenje raspora između zaklopke i zaštitnog kanala</t>
  </si>
  <si>
    <t>B × H = 250 × 250</t>
  </si>
  <si>
    <t>kao tip PPZ - K90 - 250 × 250 - R - z - KLIMAOPREMA</t>
  </si>
  <si>
    <t>4.16.</t>
  </si>
  <si>
    <t>Zaštitni protupožarni kanal izrađen od čeličnog lima debljine 2 mm, zaštićen temeljnom bojom u dva premaza, oplašten požarno otpornim pločama PROMAT debljine 35 mm po cijeloj vanjskoj površini, kompletiran potrebnim priborom za ugradnju u konstrukciju građevine i ugradnju ventilacionog kanala, dimenzija kako slijedi:</t>
  </si>
  <si>
    <t>B × H = 350 × 350 mm, l = 8,5 m</t>
  </si>
  <si>
    <t>4.17.</t>
  </si>
  <si>
    <t>Ventilacioni kanali izrađeni od pocinčanog lima, kompletirani priborom za međusobno spajanje i spajanje na ventilatore i klima komoru, u ukupnoj količini kako slijedi:</t>
  </si>
  <si>
    <t>4.18.</t>
  </si>
  <si>
    <t>Toplinska izolacija kanala paronepropusnom pjenastom guomom debljine 13 mm, negorivom, komplet sa potrebnim ljepilom i priborom za ugradnju, sa zaštitnim pokrovom od Al lima</t>
  </si>
  <si>
    <t>4.19.</t>
  </si>
  <si>
    <t>Komplet sitnog potrošnog materijala u količini i vrsti potrebnoj za montažu do pune funkcionalnosti</t>
  </si>
  <si>
    <t>4.20.</t>
  </si>
  <si>
    <t>Instaliranje centralne automatike sa spajanjem svih potrošača i postavljanjem traženih parametara, samo od ovlaštene osobe - servisera, uključivši i pšotrebne signalne kabele.</t>
  </si>
  <si>
    <t>4.21.</t>
  </si>
  <si>
    <t>Shema kompletnog sustava ventilacije sa uputstvima za rad i održavanje</t>
  </si>
  <si>
    <t>4.22.</t>
  </si>
  <si>
    <t xml:space="preserve">Puštanje kompletnog sustava u pogon, od ovlaštene osobe, sa namještanjem željenih parametara i probnim pogonom. </t>
  </si>
  <si>
    <t>UKUPNO :</t>
  </si>
  <si>
    <t>TRANSPORT I MONTAŽA</t>
  </si>
  <si>
    <t>5.1.</t>
  </si>
  <si>
    <t>Transport cjelokupne opreme od proizvođača  do gradilišta sa uključenim ukrcajem i  iskrcajem, transport unutar gradilišta,  korištenje dizalice u potrebnom vremenu</t>
  </si>
  <si>
    <t>5.2.</t>
  </si>
  <si>
    <t>Osiguranje opreme i gradilišta u cijelom  vremenu od početka do završetka gradnje,  uključivo i vrijeme transporta.</t>
  </si>
  <si>
    <t>5.3.</t>
  </si>
  <si>
    <t>Montaža cjelokupne opreme uključivo sitni  građevinski radovi, sav potreban pribor i  pomoćna sredstva, do pune funkcionalnosti, te  sva potrebna ispitivanja u skladu sa tehničkim  normama i propisima te puštanje u pogon po  ovlaštenim serviserima uz potrebne regulacije  i mjerenja.</t>
  </si>
  <si>
    <t>5.4.</t>
  </si>
  <si>
    <t>Probni pogon sa obukom osoblja investitora u  rukovanju uređajima, u trajanju od 2 dana (ne  uključuje potrebno gorivo, vodu i el. energiju)</t>
  </si>
  <si>
    <t>5.5.</t>
  </si>
  <si>
    <t>Čišćenje kompletnog gradilišta te odvoz  preostalog materijala</t>
  </si>
  <si>
    <t>5.6.</t>
  </si>
  <si>
    <t>Primopredaja postrojenja sa predajom  kompletne dokumentacije investitoru u roku  prema dogovoru investitor – izvođač, te izrada  i predaja projekta izvedenog stanja za sve  instalacije.</t>
  </si>
  <si>
    <t>SPREMIŠTE DRVENIH PELETA I TRANSPORTNI PUŽ</t>
  </si>
  <si>
    <t>SVEUKUPNO :</t>
  </si>
  <si>
    <t>Zagreb, lipanj 2014.</t>
  </si>
  <si>
    <t>Sastavio :</t>
  </si>
  <si>
    <t>Ivan Car dipl.inž.stroj</t>
  </si>
  <si>
    <t>NAPOMENA!</t>
  </si>
  <si>
    <t xml:space="preserve">SVI UREĐAJI I OPREMA MORAJU BITI PONUĐENI SA SVIM POMOĆNIM SREDSTVIMA, MATERIJALOM I PRIBOROM KOJI OSIGURAVAJU PUNU FUNKCIONALNOST CJELOKUPNOG SUSTAVA UREĐAJA U POGONU.
OBVEZNA ISPORUKA CIRKULACIONIH PUMPI I ARMATURA OTPORNIH NA DJELOVANJE SREDSTAVA PROTIV SMRZAVANJA.
</t>
  </si>
  <si>
    <t xml:space="preserve"> TROŠKOVNIK -  PŠ DESINEC</t>
  </si>
  <si>
    <t>SVEUKUPNA REKAPITULACIJA</t>
  </si>
  <si>
    <t>GRAĐEVINSKO OBRTNIČKI RADOVI</t>
  </si>
  <si>
    <t>ELEKTROINSTALACIJE</t>
  </si>
  <si>
    <t>STROJARSKE INSTALACIJA</t>
  </si>
  <si>
    <t xml:space="preserve">                                                                                                                     Izradila:</t>
  </si>
  <si>
    <r>
      <rPr>
        <b/>
        <i/>
        <sz val="11"/>
        <rFont val="Times New Roman"/>
        <family val="1"/>
      </rPr>
      <t>Vanja Čiča</t>
    </r>
    <r>
      <rPr>
        <i/>
        <sz val="11"/>
        <rFont val="Times New Roman"/>
        <family val="1"/>
      </rPr>
      <t xml:space="preserve"> d.i.a.</t>
    </r>
  </si>
</sst>
</file>

<file path=xl/styles.xml><?xml version="1.0" encoding="utf-8"?>
<styleSheet xmlns="http://schemas.openxmlformats.org/spreadsheetml/2006/main">
  <numFmts count="14">
    <numFmt numFmtId="164" formatCode="General"/>
    <numFmt numFmtId="165" formatCode="#,##0.00"/>
    <numFmt numFmtId="166" formatCode="_-* #,##0.00\ _k_n_-;\-* #,##0.00\ _k_n_-;_-* \-??\ _k_n_-;_-@_-"/>
    <numFmt numFmtId="167" formatCode="0.0"/>
    <numFmt numFmtId="168" formatCode="MMM/DD"/>
    <numFmt numFmtId="169" formatCode="0"/>
    <numFmt numFmtId="170" formatCode="0.00"/>
    <numFmt numFmtId="171" formatCode="@"/>
    <numFmt numFmtId="172" formatCode="0\."/>
    <numFmt numFmtId="173" formatCode="#,##0"/>
    <numFmt numFmtId="174" formatCode="0#"/>
    <numFmt numFmtId="175" formatCode="#,##0.00&quot; kn&quot;"/>
    <numFmt numFmtId="176" formatCode="_-* #,##0.00&quot; kn&quot;_-;\-* #,##0.00&quot; kn&quot;_-;_-* \-??&quot; kn&quot;_-;_-@_-"/>
    <numFmt numFmtId="177" formatCode="DD/MM/YYYY"/>
  </numFmts>
  <fonts count="68">
    <font>
      <sz val="10"/>
      <name val="Arial"/>
      <family val="0"/>
    </font>
    <font>
      <b/>
      <sz val="24"/>
      <color indexed="8"/>
      <name val="Arial"/>
      <family val="0"/>
    </font>
    <font>
      <sz val="18"/>
      <color indexed="8"/>
      <name val="Arial"/>
      <family val="0"/>
    </font>
    <font>
      <sz val="12"/>
      <color indexed="8"/>
      <name val="Arial"/>
      <family val="0"/>
    </font>
    <font>
      <sz val="10"/>
      <color indexed="63"/>
      <name val="Arial"/>
      <family val="0"/>
    </font>
    <font>
      <i/>
      <sz val="10"/>
      <color indexed="23"/>
      <name val="Arial"/>
      <family val="0"/>
    </font>
    <font>
      <sz val="10"/>
      <color indexed="17"/>
      <name val="Arial"/>
      <family val="0"/>
    </font>
    <font>
      <sz val="10"/>
      <color indexed="19"/>
      <name val="Arial"/>
      <family val="0"/>
    </font>
    <font>
      <sz val="10"/>
      <color indexed="16"/>
      <name val="Arial"/>
      <family val="0"/>
    </font>
    <font>
      <b/>
      <sz val="10"/>
      <color indexed="9"/>
      <name val="Arial"/>
      <family val="0"/>
    </font>
    <font>
      <b/>
      <sz val="10"/>
      <color indexed="8"/>
      <name val="Arial"/>
      <family val="0"/>
    </font>
    <font>
      <sz val="10"/>
      <color indexed="9"/>
      <name val="Arial"/>
      <family val="0"/>
    </font>
    <font>
      <sz val="9"/>
      <name val="CroTimes"/>
      <family val="0"/>
    </font>
    <font>
      <b/>
      <sz val="9"/>
      <name val="CroTimes"/>
      <family val="0"/>
    </font>
    <font>
      <sz val="9"/>
      <name val="Times New Roman"/>
      <family val="1"/>
    </font>
    <font>
      <b/>
      <sz val="14"/>
      <name val="Times New Roman"/>
      <family val="1"/>
    </font>
    <font>
      <sz val="10"/>
      <name val="Times New Roman"/>
      <family val="1"/>
    </font>
    <font>
      <b/>
      <sz val="10"/>
      <name val="Times New Roman"/>
      <family val="1"/>
    </font>
    <font>
      <sz val="10"/>
      <color indexed="8"/>
      <name val="Times New Roman"/>
      <family val="1"/>
    </font>
    <font>
      <b/>
      <i/>
      <sz val="10"/>
      <name val="Times New Roman"/>
      <family val="1"/>
    </font>
    <font>
      <i/>
      <sz val="10"/>
      <name val="Times New Roman"/>
      <family val="1"/>
    </font>
    <font>
      <vertAlign val="superscript"/>
      <sz val="10"/>
      <name val="Times New Roman"/>
      <family val="1"/>
    </font>
    <font>
      <sz val="10"/>
      <color indexed="9"/>
      <name val="Times New Roman"/>
      <family val="1"/>
    </font>
    <font>
      <b/>
      <i/>
      <sz val="12"/>
      <name val="Times New Roman"/>
      <family val="1"/>
    </font>
    <font>
      <b/>
      <sz val="9"/>
      <name val="Times New Roman"/>
      <family val="1"/>
    </font>
    <font>
      <i/>
      <sz val="10"/>
      <name val="Arial"/>
      <family val="2"/>
    </font>
    <font>
      <i/>
      <sz val="10"/>
      <name val="Calibri"/>
      <family val="2"/>
    </font>
    <font>
      <sz val="10"/>
      <color indexed="10"/>
      <name val="Times New Roman"/>
      <family val="1"/>
    </font>
    <font>
      <sz val="14"/>
      <name val="Times New Roman"/>
      <family val="1"/>
    </font>
    <font>
      <b/>
      <sz val="12"/>
      <name val="Times New Roman"/>
      <family val="1"/>
    </font>
    <font>
      <b/>
      <i/>
      <sz val="12"/>
      <color indexed="8"/>
      <name val="Times New Roman"/>
      <family val="1"/>
    </font>
    <font>
      <i/>
      <sz val="12"/>
      <name val="Times New Roman"/>
      <family val="1"/>
    </font>
    <font>
      <b/>
      <sz val="9"/>
      <color indexed="8"/>
      <name val="Times New Roman"/>
      <family val="1"/>
    </font>
    <font>
      <b/>
      <i/>
      <sz val="10"/>
      <color indexed="8"/>
      <name val="Times New Roman"/>
      <family val="1"/>
    </font>
    <font>
      <sz val="9"/>
      <color indexed="8"/>
      <name val="Times New Roman"/>
      <family val="1"/>
    </font>
    <font>
      <b/>
      <sz val="10"/>
      <color indexed="8"/>
      <name val="Times New Roman"/>
      <family val="1"/>
    </font>
    <font>
      <sz val="11"/>
      <color indexed="8"/>
      <name val="Times New Roman"/>
      <family val="1"/>
    </font>
    <font>
      <b/>
      <u val="single"/>
      <sz val="11"/>
      <name val="CroTimes"/>
      <family val="0"/>
    </font>
    <font>
      <b/>
      <u val="single"/>
      <sz val="11"/>
      <name val="Times New Roman"/>
      <family val="1"/>
    </font>
    <font>
      <sz val="11"/>
      <name val="Times New Roman"/>
      <family val="1"/>
    </font>
    <font>
      <i/>
      <sz val="11"/>
      <color indexed="8"/>
      <name val="Times New Roman"/>
      <family val="1"/>
    </font>
    <font>
      <b/>
      <i/>
      <sz val="11"/>
      <color indexed="8"/>
      <name val="Times New Roman"/>
      <family val="1"/>
    </font>
    <font>
      <i/>
      <sz val="12"/>
      <color indexed="8"/>
      <name val="Times New Roman"/>
      <family val="1"/>
    </font>
    <font>
      <sz val="11"/>
      <color indexed="10"/>
      <name val="Times New Roman"/>
      <family val="1"/>
    </font>
    <font>
      <b/>
      <sz val="11"/>
      <color indexed="8"/>
      <name val="Times New Roman"/>
      <family val="1"/>
    </font>
    <font>
      <sz val="11"/>
      <color indexed="8"/>
      <name val="Calibri"/>
      <family val="2"/>
    </font>
    <font>
      <sz val="12"/>
      <color indexed="8"/>
      <name val="Times New Roman"/>
      <family val="1"/>
    </font>
    <font>
      <b/>
      <u val="single"/>
      <sz val="11"/>
      <color indexed="8"/>
      <name val="Times New Roman"/>
      <family val="1"/>
    </font>
    <font>
      <sz val="12"/>
      <name val="Times New Roman"/>
      <family val="1"/>
    </font>
    <font>
      <sz val="10"/>
      <name val="Symbol"/>
      <family val="1"/>
    </font>
    <font>
      <sz val="10"/>
      <color indexed="10"/>
      <name val="Arial"/>
      <family val="2"/>
    </font>
    <font>
      <b/>
      <sz val="11"/>
      <name val="Times New Roman"/>
      <family val="1"/>
    </font>
    <font>
      <b/>
      <sz val="12"/>
      <color indexed="10"/>
      <name val="Times New Roman"/>
      <family val="1"/>
    </font>
    <font>
      <b/>
      <sz val="11"/>
      <color indexed="10"/>
      <name val="Times New Roman"/>
      <family val="1"/>
    </font>
    <font>
      <b/>
      <sz val="8"/>
      <color indexed="8"/>
      <name val="Tahoma"/>
      <family val="2"/>
    </font>
    <font>
      <sz val="8"/>
      <color indexed="8"/>
      <name val="Tahoma"/>
      <family val="2"/>
    </font>
    <font>
      <sz val="10"/>
      <color indexed="8"/>
      <name val="Calibri"/>
      <family val="2"/>
    </font>
    <font>
      <b/>
      <sz val="10"/>
      <color indexed="8"/>
      <name val="Calibri"/>
      <family val="2"/>
    </font>
    <font>
      <sz val="10"/>
      <name val="Calibri"/>
      <family val="2"/>
    </font>
    <font>
      <b/>
      <sz val="10"/>
      <name val="Calibri"/>
      <family val="2"/>
    </font>
    <font>
      <sz val="10"/>
      <color indexed="8"/>
      <name val="Arial"/>
      <family val="2"/>
    </font>
    <font>
      <b/>
      <sz val="12"/>
      <color indexed="8"/>
      <name val="Calibri"/>
      <family val="2"/>
    </font>
    <font>
      <i/>
      <sz val="9"/>
      <name val="Times New Roman"/>
      <family val="1"/>
    </font>
    <font>
      <b/>
      <i/>
      <sz val="14"/>
      <name val="Times New Roman"/>
      <family val="1"/>
    </font>
    <font>
      <b/>
      <i/>
      <sz val="9"/>
      <name val="Times New Roman"/>
      <family val="1"/>
    </font>
    <font>
      <b/>
      <i/>
      <sz val="11"/>
      <name val="Times New Roman"/>
      <family val="1"/>
    </font>
    <font>
      <i/>
      <sz val="11"/>
      <name val="Times New Roman"/>
      <family val="1"/>
    </font>
    <font>
      <b/>
      <sz val="8"/>
      <name val="Arial"/>
      <family val="2"/>
    </font>
  </fonts>
  <fills count="12">
    <fill>
      <patternFill/>
    </fill>
    <fill>
      <patternFill patternType="gray125"/>
    </fill>
    <fill>
      <patternFill patternType="solid">
        <fgColor indexed="26"/>
        <bgColor indexed="64"/>
      </patternFill>
    </fill>
    <fill>
      <patternFill patternType="solid">
        <fgColor indexed="42"/>
        <bgColor indexed="64"/>
      </patternFill>
    </fill>
    <fill>
      <patternFill patternType="solid">
        <fgColor indexed="47"/>
        <bgColor indexed="64"/>
      </patternFill>
    </fill>
    <fill>
      <patternFill patternType="solid">
        <fgColor indexed="16"/>
        <bgColor indexed="64"/>
      </patternFill>
    </fill>
    <fill>
      <patternFill patternType="solid">
        <fgColor indexed="8"/>
        <bgColor indexed="64"/>
      </patternFill>
    </fill>
    <fill>
      <patternFill patternType="solid">
        <fgColor indexed="23"/>
        <bgColor indexed="64"/>
      </patternFill>
    </fill>
    <fill>
      <patternFill patternType="solid">
        <fgColor indexed="31"/>
        <bgColor indexed="64"/>
      </patternFill>
    </fill>
    <fill>
      <patternFill patternType="solid">
        <fgColor indexed="22"/>
        <bgColor indexed="64"/>
      </patternFill>
    </fill>
    <fill>
      <patternFill patternType="solid">
        <fgColor indexed="55"/>
        <bgColor indexed="64"/>
      </patternFill>
    </fill>
    <fill>
      <patternFill patternType="solid">
        <fgColor indexed="13"/>
        <bgColor indexed="64"/>
      </patternFill>
    </fill>
  </fills>
  <borders count="11">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8"/>
      </bottom>
    </border>
    <border>
      <left>
        <color indexed="63"/>
      </left>
      <right>
        <color indexed="63"/>
      </right>
      <top style="thick">
        <color indexed="8"/>
      </top>
      <bottom>
        <color indexed="63"/>
      </bottom>
    </border>
    <border>
      <left>
        <color indexed="63"/>
      </left>
      <right>
        <color indexed="63"/>
      </right>
      <top>
        <color indexed="63"/>
      </top>
      <bottom style="thick">
        <color indexed="8"/>
      </bottom>
    </border>
    <border>
      <left>
        <color indexed="63"/>
      </left>
      <right>
        <color indexed="63"/>
      </right>
      <top style="thick">
        <color indexed="8"/>
      </top>
      <bottom style="thick">
        <color indexed="8"/>
      </bottom>
    </border>
    <border>
      <left>
        <color indexed="63"/>
      </left>
      <right>
        <color indexed="63"/>
      </right>
      <top style="thin">
        <color indexed="8"/>
      </top>
      <bottom style="thin">
        <color indexed="8"/>
      </bottom>
    </border>
    <border>
      <left>
        <color indexed="63"/>
      </left>
      <right>
        <color indexed="63"/>
      </right>
      <top style="thin">
        <color indexed="8"/>
      </top>
      <bottom>
        <color indexed="63"/>
      </bottom>
    </border>
    <border>
      <left style="thin">
        <color indexed="8"/>
      </left>
      <right>
        <color indexed="63"/>
      </right>
      <top style="thin">
        <color indexed="8"/>
      </top>
      <bottom style="thin">
        <color indexed="8"/>
      </bottom>
    </border>
    <border>
      <left>
        <color indexed="63"/>
      </left>
      <right>
        <color indexed="63"/>
      </right>
      <top>
        <color indexed="63"/>
      </top>
      <bottom style="medium">
        <color indexed="8"/>
      </bottom>
    </border>
    <border>
      <left>
        <color indexed="63"/>
      </left>
      <right>
        <color indexed="63"/>
      </right>
      <top style="medium">
        <color indexed="8"/>
      </top>
      <bottom>
        <color indexed="63"/>
      </bottom>
    </border>
  </borders>
  <cellStyleXfs count="41">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66"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171" fontId="0" fillId="0" borderId="0" applyFill="0" applyBorder="0" applyAlignment="0" applyProtection="0"/>
    <xf numFmtId="9" fontId="0" fillId="0" borderId="0" applyFill="0" applyBorder="0" applyAlignment="0" applyProtection="0"/>
    <xf numFmtId="164" fontId="1" fillId="0" borderId="0" applyNumberFormat="0" applyFill="0" applyBorder="0" applyAlignment="0" applyProtection="0"/>
    <xf numFmtId="164" fontId="2" fillId="0" borderId="0" applyNumberFormat="0" applyFill="0" applyBorder="0" applyAlignment="0" applyProtection="0"/>
    <xf numFmtId="164" fontId="3" fillId="0" borderId="0" applyNumberFormat="0" applyFill="0" applyBorder="0" applyAlignment="0" applyProtection="0"/>
    <xf numFmtId="164" fontId="0" fillId="0" borderId="0" applyNumberFormat="0" applyFill="0" applyBorder="0" applyAlignment="0" applyProtection="0"/>
    <xf numFmtId="164" fontId="4" fillId="2" borderId="1" applyNumberFormat="0" applyAlignment="0" applyProtection="0"/>
    <xf numFmtId="164" fontId="5" fillId="0" borderId="0" applyNumberFormat="0" applyFill="0" applyBorder="0" applyAlignment="0" applyProtection="0"/>
    <xf numFmtId="164" fontId="0" fillId="0" borderId="0" applyNumberFormat="0" applyFill="0" applyBorder="0" applyAlignment="0" applyProtection="0"/>
    <xf numFmtId="164" fontId="6" fillId="3" borderId="0" applyNumberFormat="0" applyBorder="0" applyAlignment="0" applyProtection="0"/>
    <xf numFmtId="164" fontId="7" fillId="2" borderId="0" applyNumberFormat="0" applyBorder="0" applyAlignment="0" applyProtection="0"/>
    <xf numFmtId="164" fontId="8" fillId="4" borderId="0" applyNumberFormat="0" applyBorder="0" applyAlignment="0" applyProtection="0"/>
    <xf numFmtId="164" fontId="8" fillId="0" borderId="0" applyNumberFormat="0" applyFill="0" applyBorder="0" applyAlignment="0" applyProtection="0"/>
    <xf numFmtId="164" fontId="9" fillId="5" borderId="0" applyNumberFormat="0" applyBorder="0" applyAlignment="0" applyProtection="0"/>
    <xf numFmtId="164" fontId="10" fillId="0" borderId="0" applyNumberFormat="0" applyFill="0" applyBorder="0" applyAlignment="0" applyProtection="0"/>
    <xf numFmtId="164" fontId="11" fillId="6" borderId="0" applyNumberFormat="0" applyBorder="0" applyAlignment="0" applyProtection="0"/>
    <xf numFmtId="164" fontId="11" fillId="7" borderId="0" applyNumberFormat="0" applyBorder="0" applyAlignment="0" applyProtection="0"/>
    <xf numFmtId="164" fontId="10" fillId="8" borderId="0" applyNumberFormat="0" applyBorder="0" applyAlignment="0" applyProtection="0"/>
    <xf numFmtId="164" fontId="0" fillId="0" borderId="0">
      <alignment/>
      <protection/>
    </xf>
    <xf numFmtId="164" fontId="0" fillId="0" borderId="0">
      <alignment/>
      <protection/>
    </xf>
    <xf numFmtId="165" fontId="0" fillId="0" borderId="0">
      <alignment/>
      <protection/>
    </xf>
    <xf numFmtId="164" fontId="0" fillId="0" borderId="0">
      <alignment/>
      <protection/>
    </xf>
    <xf numFmtId="166" fontId="0" fillId="0" borderId="0" applyFill="0" applyBorder="0" applyAlignment="0" applyProtection="0"/>
  </cellStyleXfs>
  <cellXfs count="617">
    <xf numFmtId="164" fontId="0" fillId="0" borderId="0" xfId="0" applyAlignment="1">
      <alignment/>
    </xf>
    <xf numFmtId="164" fontId="12" fillId="0" borderId="0" xfId="37" applyNumberFormat="1" applyFont="1" applyAlignment="1">
      <alignment horizontal="left"/>
      <protection/>
    </xf>
    <xf numFmtId="164" fontId="12" fillId="0" borderId="0" xfId="37" applyFont="1" applyAlignment="1">
      <alignment horizontal="left" wrapText="1"/>
      <protection/>
    </xf>
    <xf numFmtId="164" fontId="12" fillId="0" borderId="0" xfId="37" applyFont="1" applyAlignment="1">
      <alignment horizontal="center"/>
      <protection/>
    </xf>
    <xf numFmtId="167" fontId="12" fillId="0" borderId="0" xfId="37" applyNumberFormat="1" applyFont="1" applyAlignment="1">
      <alignment horizontal="center"/>
      <protection/>
    </xf>
    <xf numFmtId="165" fontId="12" fillId="0" borderId="0" xfId="37" applyNumberFormat="1" applyFont="1" applyAlignment="1">
      <alignment horizontal="center"/>
      <protection/>
    </xf>
    <xf numFmtId="167" fontId="12" fillId="0" borderId="0" xfId="37" applyNumberFormat="1" applyFont="1" applyFill="1">
      <alignment/>
      <protection/>
    </xf>
    <xf numFmtId="164" fontId="12" fillId="0" borderId="0" xfId="37" applyFont="1" applyFill="1" applyAlignment="1">
      <alignment horizontal="right"/>
      <protection/>
    </xf>
    <xf numFmtId="165" fontId="12" fillId="0" borderId="0" xfId="37" applyNumberFormat="1" applyFont="1" applyFill="1" applyBorder="1" applyAlignment="1">
      <alignment/>
      <protection/>
    </xf>
    <xf numFmtId="164" fontId="12" fillId="0" borderId="0" xfId="37" applyFont="1" applyFill="1" applyBorder="1">
      <alignment/>
      <protection/>
    </xf>
    <xf numFmtId="164" fontId="12" fillId="0" borderId="0" xfId="37" applyFont="1" applyBorder="1">
      <alignment/>
      <protection/>
    </xf>
    <xf numFmtId="164" fontId="12" fillId="0" borderId="0" xfId="37" applyNumberFormat="1" applyFont="1" applyAlignment="1" applyProtection="1">
      <alignment horizontal="left"/>
      <protection locked="0"/>
    </xf>
    <xf numFmtId="164" fontId="12" fillId="0" borderId="0" xfId="37" applyFont="1" applyAlignment="1" applyProtection="1">
      <alignment horizontal="left" wrapText="1"/>
      <protection locked="0"/>
    </xf>
    <xf numFmtId="164" fontId="12" fillId="0" borderId="0" xfId="37" applyFont="1" applyAlignment="1" applyProtection="1">
      <alignment horizontal="center"/>
      <protection locked="0"/>
    </xf>
    <xf numFmtId="167" fontId="12" fillId="0" borderId="0" xfId="37" applyNumberFormat="1" applyFont="1" applyAlignment="1" applyProtection="1">
      <alignment horizontal="center"/>
      <protection locked="0"/>
    </xf>
    <xf numFmtId="165" fontId="12" fillId="0" borderId="0" xfId="37" applyNumberFormat="1" applyFont="1" applyAlignment="1" applyProtection="1">
      <alignment horizontal="center"/>
      <protection locked="0"/>
    </xf>
    <xf numFmtId="167" fontId="12" fillId="0" borderId="0" xfId="37" applyNumberFormat="1" applyFont="1" applyFill="1" applyProtection="1">
      <alignment/>
      <protection locked="0"/>
    </xf>
    <xf numFmtId="164" fontId="12" fillId="0" borderId="0" xfId="37" applyFont="1" applyFill="1" applyAlignment="1" applyProtection="1">
      <alignment horizontal="right"/>
      <protection locked="0"/>
    </xf>
    <xf numFmtId="165" fontId="12" fillId="0" borderId="0" xfId="37" applyNumberFormat="1" applyFont="1" applyFill="1" applyBorder="1" applyAlignment="1" applyProtection="1">
      <alignment/>
      <protection locked="0"/>
    </xf>
    <xf numFmtId="164" fontId="12" fillId="0" borderId="0" xfId="37" applyFont="1" applyFill="1" applyBorder="1" applyProtection="1">
      <alignment/>
      <protection locked="0"/>
    </xf>
    <xf numFmtId="164" fontId="12" fillId="0" borderId="0" xfId="37" applyFont="1" applyBorder="1" applyProtection="1">
      <alignment/>
      <protection locked="0"/>
    </xf>
    <xf numFmtId="164" fontId="12" fillId="0" borderId="2" xfId="37" applyNumberFormat="1" applyFont="1" applyBorder="1" applyAlignment="1" applyProtection="1">
      <alignment horizontal="left"/>
      <protection/>
    </xf>
    <xf numFmtId="164" fontId="12" fillId="0" borderId="2" xfId="37" applyFont="1" applyBorder="1" applyAlignment="1" applyProtection="1">
      <alignment horizontal="left" wrapText="1"/>
      <protection/>
    </xf>
    <xf numFmtId="167" fontId="13" fillId="0" borderId="2" xfId="37" applyNumberFormat="1" applyFont="1" applyBorder="1" applyAlignment="1" applyProtection="1">
      <alignment horizontal="right" vertical="center" wrapText="1"/>
      <protection/>
    </xf>
    <xf numFmtId="164" fontId="12" fillId="0" borderId="0" xfId="37" applyNumberFormat="1" applyFont="1" applyAlignment="1" applyProtection="1">
      <alignment horizontal="left"/>
      <protection/>
    </xf>
    <xf numFmtId="164" fontId="12" fillId="0" borderId="0" xfId="37" applyFont="1" applyAlignment="1" applyProtection="1">
      <alignment horizontal="left" wrapText="1"/>
      <protection/>
    </xf>
    <xf numFmtId="164" fontId="12" fillId="0" borderId="0" xfId="37" applyFont="1" applyAlignment="1" applyProtection="1">
      <alignment horizontal="center"/>
      <protection/>
    </xf>
    <xf numFmtId="167" fontId="12" fillId="0" borderId="0" xfId="37" applyNumberFormat="1" applyFont="1" applyAlignment="1" applyProtection="1">
      <alignment horizontal="center"/>
      <protection/>
    </xf>
    <xf numFmtId="165" fontId="12" fillId="0" borderId="0" xfId="37" applyNumberFormat="1" applyFont="1" applyAlignment="1" applyProtection="1">
      <alignment horizontal="center"/>
      <protection/>
    </xf>
    <xf numFmtId="164" fontId="14" fillId="0" borderId="0" xfId="37" applyNumberFormat="1" applyFont="1" applyAlignment="1" applyProtection="1">
      <alignment horizontal="left"/>
      <protection/>
    </xf>
    <xf numFmtId="164" fontId="15" fillId="0" borderId="0" xfId="0" applyFont="1" applyBorder="1" applyAlignment="1" applyProtection="1">
      <alignment horizontal="left" wrapText="1"/>
      <protection/>
    </xf>
    <xf numFmtId="167" fontId="14" fillId="0" borderId="0" xfId="37" applyNumberFormat="1" applyFont="1" applyFill="1" applyProtection="1">
      <alignment/>
      <protection locked="0"/>
    </xf>
    <xf numFmtId="164" fontId="14" fillId="0" borderId="0" xfId="37" applyFont="1" applyFill="1" applyAlignment="1" applyProtection="1">
      <alignment horizontal="right"/>
      <protection locked="0"/>
    </xf>
    <xf numFmtId="165" fontId="14" fillId="0" borderId="0" xfId="37" applyNumberFormat="1" applyFont="1" applyFill="1" applyBorder="1" applyAlignment="1" applyProtection="1">
      <alignment/>
      <protection locked="0"/>
    </xf>
    <xf numFmtId="164" fontId="14" fillId="0" borderId="0" xfId="37" applyFont="1" applyFill="1" applyBorder="1" applyProtection="1">
      <alignment/>
      <protection locked="0"/>
    </xf>
    <xf numFmtId="164" fontId="14" fillId="0" borderId="0" xfId="37" applyFont="1" applyBorder="1" applyProtection="1">
      <alignment/>
      <protection locked="0"/>
    </xf>
    <xf numFmtId="164" fontId="14" fillId="0" borderId="0" xfId="37" applyFont="1" applyAlignment="1" applyProtection="1">
      <alignment horizontal="left" wrapText="1"/>
      <protection/>
    </xf>
    <xf numFmtId="164" fontId="14" fillId="0" borderId="0" xfId="37" applyFont="1" applyAlignment="1" applyProtection="1">
      <alignment horizontal="center"/>
      <protection/>
    </xf>
    <xf numFmtId="167" fontId="14" fillId="0" borderId="0" xfId="37" applyNumberFormat="1" applyFont="1" applyAlignment="1" applyProtection="1">
      <alignment horizontal="center"/>
      <protection/>
    </xf>
    <xf numFmtId="165" fontId="14" fillId="0" borderId="0" xfId="37" applyNumberFormat="1" applyFont="1" applyAlignment="1" applyProtection="1">
      <alignment horizontal="center"/>
      <protection/>
    </xf>
    <xf numFmtId="164" fontId="16" fillId="0" borderId="0" xfId="37" applyNumberFormat="1" applyFont="1" applyAlignment="1" applyProtection="1">
      <alignment horizontal="left"/>
      <protection/>
    </xf>
    <xf numFmtId="164" fontId="16" fillId="0" borderId="0" xfId="0" applyFont="1" applyBorder="1" applyAlignment="1" applyProtection="1">
      <alignment horizontal="justify" vertical="top" wrapText="1"/>
      <protection/>
    </xf>
    <xf numFmtId="167" fontId="16" fillId="0" borderId="0" xfId="37" applyNumberFormat="1" applyFont="1" applyFill="1" applyProtection="1">
      <alignment/>
      <protection locked="0"/>
    </xf>
    <xf numFmtId="164" fontId="16" fillId="0" borderId="0" xfId="37" applyFont="1" applyFill="1" applyAlignment="1" applyProtection="1">
      <alignment horizontal="right"/>
      <protection locked="0"/>
    </xf>
    <xf numFmtId="165" fontId="16" fillId="0" borderId="0" xfId="37" applyNumberFormat="1" applyFont="1" applyFill="1" applyBorder="1" applyAlignment="1" applyProtection="1">
      <alignment/>
      <protection locked="0"/>
    </xf>
    <xf numFmtId="164" fontId="16" fillId="0" borderId="0" xfId="37" applyFont="1" applyFill="1" applyBorder="1" applyProtection="1">
      <alignment/>
      <protection locked="0"/>
    </xf>
    <xf numFmtId="164" fontId="16" fillId="0" borderId="0" xfId="37" applyFont="1" applyBorder="1" applyProtection="1">
      <alignment/>
      <protection locked="0"/>
    </xf>
    <xf numFmtId="164" fontId="16" fillId="0" borderId="0" xfId="37" applyFont="1" applyAlignment="1" applyProtection="1">
      <alignment horizontal="left" wrapText="1"/>
      <protection/>
    </xf>
    <xf numFmtId="164" fontId="16" fillId="0" borderId="0" xfId="37" applyFont="1" applyAlignment="1" applyProtection="1">
      <alignment horizontal="center"/>
      <protection/>
    </xf>
    <xf numFmtId="167" fontId="16" fillId="0" borderId="0" xfId="37" applyNumberFormat="1" applyFont="1" applyAlignment="1" applyProtection="1">
      <alignment horizontal="center"/>
      <protection/>
    </xf>
    <xf numFmtId="165" fontId="16" fillId="0" borderId="0" xfId="37" applyNumberFormat="1" applyFont="1" applyAlignment="1" applyProtection="1">
      <alignment horizontal="center"/>
      <protection/>
    </xf>
    <xf numFmtId="164" fontId="17" fillId="0" borderId="0" xfId="0" applyFont="1" applyBorder="1" applyAlignment="1" applyProtection="1">
      <alignment horizontal="left" vertical="center" wrapText="1"/>
      <protection/>
    </xf>
    <xf numFmtId="164" fontId="16" fillId="0" borderId="0" xfId="0" applyFont="1" applyAlignment="1" applyProtection="1">
      <alignment/>
      <protection/>
    </xf>
    <xf numFmtId="164" fontId="16" fillId="0" borderId="0" xfId="37" applyNumberFormat="1" applyFont="1" applyAlignment="1" applyProtection="1">
      <alignment horizontal="center"/>
      <protection/>
    </xf>
    <xf numFmtId="164" fontId="16" fillId="0" borderId="0" xfId="0" applyFont="1" applyAlignment="1" applyProtection="1">
      <alignment horizontal="justify" vertical="top" wrapText="1"/>
      <protection/>
    </xf>
    <xf numFmtId="165" fontId="16" fillId="0" borderId="0" xfId="0" applyNumberFormat="1" applyFont="1" applyAlignment="1" applyProtection="1">
      <alignment horizontal="justify" vertical="top" wrapText="1"/>
      <protection/>
    </xf>
    <xf numFmtId="164" fontId="17" fillId="0" borderId="0" xfId="0" applyFont="1" applyBorder="1" applyAlignment="1" applyProtection="1">
      <alignment horizontal="justify" vertical="top" wrapText="1"/>
      <protection/>
    </xf>
    <xf numFmtId="164" fontId="16" fillId="0" borderId="0" xfId="0" applyFont="1" applyBorder="1" applyAlignment="1" applyProtection="1">
      <alignment horizontal="justify" vertical="top"/>
      <protection/>
    </xf>
    <xf numFmtId="164" fontId="18" fillId="0" borderId="0" xfId="0" applyFont="1" applyAlignment="1" applyProtection="1">
      <alignment horizontal="justify"/>
      <protection/>
    </xf>
    <xf numFmtId="164" fontId="16" fillId="0" borderId="0" xfId="0" applyFont="1" applyAlignment="1" applyProtection="1">
      <alignment horizontal="justify"/>
      <protection/>
    </xf>
    <xf numFmtId="164" fontId="16" fillId="0" borderId="0" xfId="37" applyNumberFormat="1" applyFont="1" applyAlignment="1" applyProtection="1">
      <alignment horizontal="center" vertical="top"/>
      <protection/>
    </xf>
    <xf numFmtId="164" fontId="17" fillId="0" borderId="0" xfId="0" applyFont="1" applyAlignment="1" applyProtection="1">
      <alignment/>
      <protection/>
    </xf>
    <xf numFmtId="164" fontId="16" fillId="0" borderId="0" xfId="0" applyFont="1" applyAlignment="1" applyProtection="1">
      <alignment horizontal="justify" vertical="top"/>
      <protection/>
    </xf>
    <xf numFmtId="164" fontId="16" fillId="0" borderId="0" xfId="0" applyFont="1" applyBorder="1" applyAlignment="1" applyProtection="1">
      <alignment horizontal="left" vertical="top"/>
      <protection/>
    </xf>
    <xf numFmtId="164" fontId="17" fillId="0" borderId="0" xfId="0" applyFont="1" applyBorder="1" applyAlignment="1" applyProtection="1">
      <alignment horizontal="justify" vertical="top"/>
      <protection/>
    </xf>
    <xf numFmtId="165" fontId="16" fillId="0" borderId="0" xfId="0" applyNumberFormat="1" applyFont="1" applyAlignment="1" applyProtection="1">
      <alignment horizontal="justify" vertical="top"/>
      <protection/>
    </xf>
    <xf numFmtId="164" fontId="16" fillId="0" borderId="0" xfId="0" applyFont="1" applyBorder="1" applyAlignment="1" applyProtection="1">
      <alignment horizontal="justify"/>
      <protection/>
    </xf>
    <xf numFmtId="164" fontId="17" fillId="0" borderId="0" xfId="0" applyFont="1" applyBorder="1" applyAlignment="1" applyProtection="1">
      <alignment horizontal="left"/>
      <protection/>
    </xf>
    <xf numFmtId="164" fontId="12" fillId="0" borderId="2" xfId="37" applyNumberFormat="1" applyFont="1" applyBorder="1" applyAlignment="1" applyProtection="1">
      <alignment horizontal="left"/>
      <protection locked="0"/>
    </xf>
    <xf numFmtId="164" fontId="12" fillId="0" borderId="2" xfId="37" applyFont="1" applyBorder="1" applyAlignment="1" applyProtection="1">
      <alignment horizontal="left" wrapText="1"/>
      <protection locked="0"/>
    </xf>
    <xf numFmtId="167" fontId="13" fillId="0" borderId="2" xfId="37" applyNumberFormat="1" applyFont="1" applyBorder="1" applyAlignment="1" applyProtection="1">
      <alignment horizontal="right" vertical="center" wrapText="1"/>
      <protection locked="0"/>
    </xf>
    <xf numFmtId="164" fontId="17" fillId="0" borderId="0" xfId="37" applyFont="1" applyFill="1" applyBorder="1" applyAlignment="1" applyProtection="1">
      <alignment horizontal="left"/>
      <protection/>
    </xf>
    <xf numFmtId="164" fontId="19" fillId="0" borderId="0" xfId="37" applyFont="1" applyFill="1" applyBorder="1" applyAlignment="1" applyProtection="1">
      <alignment horizontal="left" vertical="center" wrapText="1"/>
      <protection/>
    </xf>
    <xf numFmtId="167" fontId="17" fillId="0" borderId="0" xfId="37" applyNumberFormat="1" applyFont="1" applyFill="1" applyBorder="1" applyAlignment="1" applyProtection="1">
      <alignment horizontal="center"/>
      <protection locked="0"/>
    </xf>
    <xf numFmtId="164" fontId="17" fillId="0" borderId="0" xfId="37" applyNumberFormat="1" applyFont="1" applyFill="1" applyBorder="1" applyAlignment="1" applyProtection="1">
      <alignment horizontal="right"/>
      <protection locked="0"/>
    </xf>
    <xf numFmtId="165" fontId="17" fillId="0" borderId="0" xfId="37" applyNumberFormat="1" applyFont="1" applyFill="1" applyBorder="1" applyAlignment="1" applyProtection="1">
      <alignment/>
      <protection locked="0"/>
    </xf>
    <xf numFmtId="164" fontId="17" fillId="0" borderId="0" xfId="37" applyFont="1" applyFill="1" applyBorder="1" applyProtection="1">
      <alignment/>
      <protection locked="0"/>
    </xf>
    <xf numFmtId="165" fontId="16" fillId="0" borderId="0" xfId="38" applyFont="1" applyBorder="1" applyProtection="1">
      <alignment/>
      <protection locked="0"/>
    </xf>
    <xf numFmtId="164" fontId="17" fillId="0" borderId="0" xfId="37" applyFont="1" applyBorder="1" applyProtection="1">
      <alignment/>
      <protection locked="0"/>
    </xf>
    <xf numFmtId="164" fontId="19" fillId="0" borderId="0" xfId="37" applyFont="1" applyFill="1" applyBorder="1" applyAlignment="1" applyProtection="1">
      <alignment horizontal="left" wrapText="1"/>
      <protection/>
    </xf>
    <xf numFmtId="164" fontId="17" fillId="0" borderId="0" xfId="37" applyNumberFormat="1" applyFont="1" applyFill="1" applyBorder="1" applyAlignment="1" applyProtection="1">
      <alignment horizontal="center"/>
      <protection/>
    </xf>
    <xf numFmtId="167" fontId="17" fillId="0" borderId="0" xfId="37" applyNumberFormat="1" applyFont="1" applyFill="1" applyBorder="1" applyAlignment="1" applyProtection="1">
      <alignment horizontal="center"/>
      <protection/>
    </xf>
    <xf numFmtId="165" fontId="17" fillId="0" borderId="0" xfId="37" applyNumberFormat="1" applyFont="1" applyFill="1" applyBorder="1" applyAlignment="1" applyProtection="1">
      <alignment horizontal="center"/>
      <protection/>
    </xf>
    <xf numFmtId="168" fontId="17" fillId="0" borderId="0" xfId="37" applyNumberFormat="1" applyFont="1" applyFill="1" applyBorder="1" applyAlignment="1" applyProtection="1">
      <alignment horizontal="left"/>
      <protection/>
    </xf>
    <xf numFmtId="164" fontId="17" fillId="0" borderId="0" xfId="37" applyFont="1" applyFill="1" applyBorder="1" applyAlignment="1" applyProtection="1">
      <alignment horizontal="left" wrapText="1"/>
      <protection/>
    </xf>
    <xf numFmtId="165" fontId="17" fillId="0" borderId="0" xfId="38" applyFont="1" applyBorder="1" applyProtection="1">
      <alignment/>
      <protection locked="0"/>
    </xf>
    <xf numFmtId="164" fontId="16" fillId="0" borderId="0" xfId="37" applyNumberFormat="1" applyFont="1" applyFill="1" applyBorder="1" applyAlignment="1" applyProtection="1">
      <alignment horizontal="left" vertical="top"/>
      <protection/>
    </xf>
    <xf numFmtId="164" fontId="16" fillId="0" borderId="0" xfId="37" applyFont="1" applyFill="1" applyBorder="1" applyAlignment="1" applyProtection="1">
      <alignment horizontal="left" vertical="top" wrapText="1"/>
      <protection/>
    </xf>
    <xf numFmtId="164" fontId="16" fillId="0" borderId="0" xfId="37" applyFont="1" applyFill="1" applyBorder="1" applyAlignment="1" applyProtection="1">
      <alignment horizontal="center"/>
      <protection/>
    </xf>
    <xf numFmtId="167" fontId="16" fillId="0" borderId="0" xfId="37" applyNumberFormat="1" applyFont="1" applyFill="1" applyBorder="1" applyAlignment="1" applyProtection="1">
      <alignment horizontal="center"/>
      <protection/>
    </xf>
    <xf numFmtId="165" fontId="16" fillId="0" borderId="0" xfId="37" applyNumberFormat="1" applyFont="1" applyFill="1" applyBorder="1" applyAlignment="1" applyProtection="1">
      <alignment horizontal="center"/>
      <protection/>
    </xf>
    <xf numFmtId="167" fontId="16" fillId="0" borderId="0" xfId="37" applyNumberFormat="1" applyFont="1" applyFill="1" applyBorder="1" applyAlignment="1" applyProtection="1">
      <alignment horizontal="right"/>
      <protection locked="0"/>
    </xf>
    <xf numFmtId="165" fontId="16" fillId="0" borderId="0" xfId="37" applyNumberFormat="1" applyFont="1" applyFill="1" applyBorder="1" applyAlignment="1" applyProtection="1">
      <alignment horizontal="right"/>
      <protection locked="0"/>
    </xf>
    <xf numFmtId="164" fontId="16" fillId="0" borderId="0" xfId="37" applyFont="1" applyFill="1" applyBorder="1" applyAlignment="1" applyProtection="1">
      <alignment vertical="center"/>
      <protection locked="0"/>
    </xf>
    <xf numFmtId="164" fontId="16" fillId="0" borderId="0" xfId="37" applyFont="1" applyBorder="1" applyAlignment="1" applyProtection="1">
      <alignment vertical="center"/>
      <protection locked="0"/>
    </xf>
    <xf numFmtId="164" fontId="20" fillId="0" borderId="0" xfId="37" applyNumberFormat="1" applyFont="1" applyFill="1" applyAlignment="1" applyProtection="1">
      <alignment horizontal="left"/>
      <protection/>
    </xf>
    <xf numFmtId="164" fontId="20" fillId="0" borderId="0" xfId="0" applyFont="1" applyFill="1" applyBorder="1" applyAlignment="1" applyProtection="1">
      <alignment horizontal="justify" vertical="top"/>
      <protection/>
    </xf>
    <xf numFmtId="167" fontId="20" fillId="0" borderId="0" xfId="37" applyNumberFormat="1" applyFont="1" applyFill="1" applyProtection="1">
      <alignment/>
      <protection locked="0"/>
    </xf>
    <xf numFmtId="164" fontId="20" fillId="0" borderId="0" xfId="37" applyFont="1" applyFill="1" applyAlignment="1" applyProtection="1">
      <alignment horizontal="right"/>
      <protection locked="0"/>
    </xf>
    <xf numFmtId="165" fontId="20" fillId="0" borderId="0" xfId="37" applyNumberFormat="1" applyFont="1" applyFill="1" applyBorder="1" applyAlignment="1" applyProtection="1">
      <alignment/>
      <protection locked="0"/>
    </xf>
    <xf numFmtId="164" fontId="20" fillId="0" borderId="0" xfId="37" applyFont="1" applyFill="1" applyBorder="1" applyProtection="1">
      <alignment/>
      <protection locked="0"/>
    </xf>
    <xf numFmtId="164" fontId="20" fillId="0" borderId="0" xfId="37" applyFont="1" applyBorder="1" applyProtection="1">
      <alignment/>
      <protection locked="0"/>
    </xf>
    <xf numFmtId="164" fontId="16" fillId="0" borderId="0" xfId="37" applyNumberFormat="1" applyFont="1" applyFill="1" applyBorder="1" applyAlignment="1" applyProtection="1">
      <alignment horizontal="left" vertical="top"/>
      <protection locked="0"/>
    </xf>
    <xf numFmtId="164" fontId="16" fillId="0" borderId="0" xfId="37" applyFont="1" applyFill="1" applyBorder="1" applyAlignment="1" applyProtection="1">
      <alignment horizontal="left" vertical="top" wrapText="1"/>
      <protection locked="0"/>
    </xf>
    <xf numFmtId="164" fontId="16" fillId="0" borderId="0" xfId="37" applyFont="1" applyFill="1" applyBorder="1" applyAlignment="1" applyProtection="1">
      <alignment horizontal="center"/>
      <protection locked="0"/>
    </xf>
    <xf numFmtId="167" fontId="16" fillId="0" borderId="0" xfId="37" applyNumberFormat="1" applyFont="1" applyFill="1" applyBorder="1" applyAlignment="1" applyProtection="1">
      <alignment horizontal="center"/>
      <protection locked="0"/>
    </xf>
    <xf numFmtId="165" fontId="16" fillId="0" borderId="0" xfId="37" applyNumberFormat="1" applyFont="1" applyFill="1" applyBorder="1" applyAlignment="1" applyProtection="1">
      <alignment horizontal="center"/>
      <protection locked="0"/>
    </xf>
    <xf numFmtId="164" fontId="16" fillId="0" borderId="0" xfId="37" applyFont="1" applyFill="1" applyBorder="1" applyAlignment="1" applyProtection="1">
      <alignment horizontal="justify" vertical="top" wrapText="1"/>
      <protection/>
    </xf>
    <xf numFmtId="164" fontId="16" fillId="0" borderId="0" xfId="37" applyNumberFormat="1" applyFont="1" applyBorder="1" applyAlignment="1" applyProtection="1">
      <alignment horizontal="left" vertical="top"/>
      <protection/>
    </xf>
    <xf numFmtId="164" fontId="16" fillId="0" borderId="0" xfId="37" applyFont="1" applyBorder="1" applyAlignment="1" applyProtection="1">
      <alignment horizontal="justify" vertical="top" wrapText="1"/>
      <protection/>
    </xf>
    <xf numFmtId="164" fontId="16" fillId="0" borderId="0" xfId="37" applyFont="1" applyBorder="1" applyAlignment="1" applyProtection="1">
      <alignment horizontal="center"/>
      <protection/>
    </xf>
    <xf numFmtId="169" fontId="16" fillId="0" borderId="0" xfId="37" applyNumberFormat="1" applyFont="1" applyBorder="1" applyAlignment="1" applyProtection="1">
      <alignment horizontal="center"/>
      <protection/>
    </xf>
    <xf numFmtId="165" fontId="16" fillId="0" borderId="0" xfId="37" applyNumberFormat="1" applyFont="1" applyBorder="1" applyAlignment="1" applyProtection="1">
      <alignment horizontal="center"/>
      <protection locked="0"/>
    </xf>
    <xf numFmtId="164" fontId="16" fillId="0" borderId="0" xfId="37" applyFont="1" applyBorder="1" applyAlignment="1" applyProtection="1">
      <alignment horizontal="left" vertical="top" wrapText="1"/>
      <protection/>
    </xf>
    <xf numFmtId="167" fontId="16" fillId="0" borderId="0" xfId="37" applyNumberFormat="1" applyFont="1" applyBorder="1" applyAlignment="1" applyProtection="1">
      <alignment horizontal="center"/>
      <protection/>
    </xf>
    <xf numFmtId="167" fontId="16" fillId="0" borderId="0" xfId="37" applyNumberFormat="1" applyFont="1" applyBorder="1" applyAlignment="1" applyProtection="1">
      <alignment horizontal="center"/>
      <protection locked="0"/>
    </xf>
    <xf numFmtId="164" fontId="16" fillId="0" borderId="0" xfId="37" applyNumberFormat="1" applyFont="1" applyBorder="1" applyAlignment="1" applyProtection="1">
      <alignment horizontal="center" vertical="top"/>
      <protection/>
    </xf>
    <xf numFmtId="164" fontId="16" fillId="0" borderId="0" xfId="37" applyNumberFormat="1" applyFont="1" applyBorder="1" applyAlignment="1" applyProtection="1">
      <alignment horizontal="right" vertical="top"/>
      <protection/>
    </xf>
    <xf numFmtId="165" fontId="16" fillId="0" borderId="0" xfId="37" applyNumberFormat="1" applyFont="1" applyBorder="1" applyAlignment="1" applyProtection="1">
      <alignment horizontal="center"/>
      <protection/>
    </xf>
    <xf numFmtId="164" fontId="16" fillId="9" borderId="0" xfId="37" applyNumberFormat="1" applyFont="1" applyFill="1" applyBorder="1" applyAlignment="1" applyProtection="1">
      <alignment horizontal="left" vertical="center"/>
      <protection/>
    </xf>
    <xf numFmtId="164" fontId="19" fillId="9" borderId="0" xfId="37" applyFont="1" applyFill="1" applyBorder="1" applyAlignment="1" applyProtection="1">
      <alignment horizontal="left" vertical="center" wrapText="1"/>
      <protection/>
    </xf>
    <xf numFmtId="164" fontId="22" fillId="9" borderId="0" xfId="37" applyFont="1" applyFill="1" applyBorder="1" applyAlignment="1" applyProtection="1">
      <alignment horizontal="center"/>
      <protection/>
    </xf>
    <xf numFmtId="167" fontId="22" fillId="9" borderId="0" xfId="37" applyNumberFormat="1" applyFont="1" applyFill="1" applyBorder="1" applyAlignment="1" applyProtection="1">
      <alignment horizontal="center"/>
      <protection/>
    </xf>
    <xf numFmtId="167" fontId="22" fillId="9" borderId="0" xfId="37" applyNumberFormat="1" applyFont="1" applyFill="1" applyBorder="1" applyAlignment="1" applyProtection="1">
      <alignment horizontal="center" vertical="center"/>
      <protection locked="0"/>
    </xf>
    <xf numFmtId="165" fontId="17" fillId="9" borderId="0" xfId="37" applyNumberFormat="1" applyFont="1" applyFill="1" applyBorder="1" applyAlignment="1" applyProtection="1">
      <alignment horizontal="center" vertical="center"/>
      <protection locked="0"/>
    </xf>
    <xf numFmtId="167" fontId="22" fillId="0" borderId="0" xfId="37" applyNumberFormat="1" applyFont="1" applyFill="1" applyBorder="1" applyAlignment="1" applyProtection="1">
      <alignment horizontal="right" vertical="center"/>
      <protection locked="0"/>
    </xf>
    <xf numFmtId="165" fontId="22" fillId="0" borderId="0" xfId="37" applyNumberFormat="1" applyFont="1" applyFill="1" applyBorder="1" applyAlignment="1" applyProtection="1">
      <alignment horizontal="right" vertical="center"/>
      <protection locked="0"/>
    </xf>
    <xf numFmtId="165" fontId="17" fillId="0" borderId="0" xfId="37" applyNumberFormat="1" applyFont="1" applyFill="1" applyBorder="1" applyAlignment="1" applyProtection="1">
      <alignment horizontal="right" vertical="center"/>
      <protection locked="0"/>
    </xf>
    <xf numFmtId="168" fontId="17" fillId="0" borderId="0" xfId="37" applyNumberFormat="1" applyFont="1" applyFill="1" applyBorder="1" applyAlignment="1" applyProtection="1">
      <alignment horizontal="left" vertical="top"/>
      <protection/>
    </xf>
    <xf numFmtId="164" fontId="17" fillId="0" borderId="0" xfId="37" applyFont="1" applyFill="1" applyBorder="1" applyAlignment="1" applyProtection="1">
      <alignment horizontal="left" vertical="top" wrapText="1"/>
      <protection/>
    </xf>
    <xf numFmtId="165" fontId="17" fillId="0" borderId="0" xfId="37" applyNumberFormat="1" applyFont="1" applyFill="1" applyBorder="1" applyAlignment="1" applyProtection="1">
      <alignment horizontal="center"/>
      <protection locked="0"/>
    </xf>
    <xf numFmtId="167" fontId="17" fillId="0" borderId="0" xfId="37" applyNumberFormat="1" applyFont="1" applyFill="1" applyBorder="1" applyAlignment="1" applyProtection="1">
      <alignment horizontal="right"/>
      <protection locked="0"/>
    </xf>
    <xf numFmtId="165" fontId="17" fillId="0" borderId="0" xfId="37" applyNumberFormat="1" applyFont="1" applyFill="1" applyBorder="1" applyAlignment="1" applyProtection="1">
      <alignment horizontal="right"/>
      <protection locked="0"/>
    </xf>
    <xf numFmtId="164" fontId="16" fillId="0" borderId="0" xfId="37" applyNumberFormat="1" applyFont="1" applyFill="1" applyBorder="1" applyAlignment="1" applyProtection="1">
      <alignment horizontal="right" vertical="top"/>
      <protection/>
    </xf>
    <xf numFmtId="164" fontId="16" fillId="0" borderId="0" xfId="37" applyNumberFormat="1" applyFont="1" applyFill="1" applyBorder="1" applyAlignment="1" applyProtection="1">
      <alignment horizontal="justify" vertical="top" wrapText="1"/>
      <protection/>
    </xf>
    <xf numFmtId="164" fontId="16" fillId="0" borderId="0" xfId="37" applyNumberFormat="1" applyFont="1" applyBorder="1" applyAlignment="1" applyProtection="1">
      <alignment horizontal="justify" vertical="top" wrapText="1"/>
      <protection/>
    </xf>
    <xf numFmtId="164" fontId="14" fillId="0" borderId="0" xfId="37" applyNumberFormat="1" applyFont="1" applyBorder="1" applyAlignment="1" applyProtection="1">
      <alignment horizontal="left" vertical="top"/>
      <protection/>
    </xf>
    <xf numFmtId="164" fontId="14" fillId="0" borderId="0" xfId="37" applyFont="1" applyBorder="1" applyAlignment="1" applyProtection="1">
      <alignment horizontal="left" vertical="top" wrapText="1"/>
      <protection/>
    </xf>
    <xf numFmtId="164" fontId="14" fillId="0" borderId="0" xfId="37" applyFont="1" applyBorder="1" applyAlignment="1" applyProtection="1">
      <alignment horizontal="center"/>
      <protection/>
    </xf>
    <xf numFmtId="167" fontId="14" fillId="0" borderId="0" xfId="37" applyNumberFormat="1" applyFont="1" applyBorder="1" applyAlignment="1" applyProtection="1">
      <alignment horizontal="center"/>
      <protection/>
    </xf>
    <xf numFmtId="167" fontId="14" fillId="0" borderId="0" xfId="37" applyNumberFormat="1" applyFont="1" applyBorder="1" applyAlignment="1" applyProtection="1">
      <alignment horizontal="center"/>
      <protection locked="0"/>
    </xf>
    <xf numFmtId="165" fontId="14" fillId="0" borderId="0" xfId="37" applyNumberFormat="1" applyFont="1" applyBorder="1" applyAlignment="1" applyProtection="1">
      <alignment horizontal="center"/>
      <protection locked="0"/>
    </xf>
    <xf numFmtId="167" fontId="14" fillId="0" borderId="0" xfId="37" applyNumberFormat="1" applyFont="1" applyFill="1" applyBorder="1" applyAlignment="1" applyProtection="1">
      <alignment horizontal="right"/>
      <protection locked="0"/>
    </xf>
    <xf numFmtId="165" fontId="14" fillId="0" borderId="0" xfId="37" applyNumberFormat="1" applyFont="1" applyFill="1" applyBorder="1" applyAlignment="1" applyProtection="1">
      <alignment horizontal="right"/>
      <protection locked="0"/>
    </xf>
    <xf numFmtId="164" fontId="14" fillId="0" borderId="0" xfId="37" applyFont="1" applyFill="1" applyBorder="1" applyAlignment="1" applyProtection="1">
      <alignment vertical="center"/>
      <protection locked="0"/>
    </xf>
    <xf numFmtId="165" fontId="14" fillId="0" borderId="0" xfId="38" applyFont="1" applyBorder="1" applyProtection="1">
      <alignment/>
      <protection locked="0"/>
    </xf>
    <xf numFmtId="164" fontId="14" fillId="0" borderId="0" xfId="37" applyFont="1" applyBorder="1" applyAlignment="1" applyProtection="1">
      <alignment vertical="center"/>
      <protection locked="0"/>
    </xf>
    <xf numFmtId="164" fontId="23" fillId="9" borderId="0" xfId="37" applyFont="1" applyFill="1" applyBorder="1" applyAlignment="1" applyProtection="1">
      <alignment horizontal="left" vertical="center" wrapText="1"/>
      <protection/>
    </xf>
    <xf numFmtId="167" fontId="14" fillId="0" borderId="0" xfId="37" applyNumberFormat="1" applyFont="1" applyAlignment="1" applyProtection="1">
      <alignment horizontal="center"/>
      <protection locked="0"/>
    </xf>
    <xf numFmtId="165" fontId="14" fillId="0" borderId="0" xfId="37" applyNumberFormat="1" applyFont="1" applyAlignment="1" applyProtection="1">
      <alignment horizontal="center"/>
      <protection locked="0"/>
    </xf>
    <xf numFmtId="164" fontId="14" fillId="0" borderId="0" xfId="37" applyNumberFormat="1" applyFont="1" applyFill="1" applyAlignment="1" applyProtection="1">
      <alignment horizontal="left"/>
      <protection/>
    </xf>
    <xf numFmtId="164" fontId="14" fillId="0" borderId="0" xfId="37" applyFont="1" applyFill="1" applyAlignment="1" applyProtection="1">
      <alignment horizontal="left" wrapText="1"/>
      <protection/>
    </xf>
    <xf numFmtId="164" fontId="14" fillId="0" borderId="0" xfId="37" applyFont="1" applyFill="1" applyAlignment="1" applyProtection="1">
      <alignment horizontal="center"/>
      <protection/>
    </xf>
    <xf numFmtId="167" fontId="14" fillId="0" borderId="0" xfId="37" applyNumberFormat="1" applyFont="1" applyFill="1" applyAlignment="1" applyProtection="1">
      <alignment horizontal="center"/>
      <protection/>
    </xf>
    <xf numFmtId="167" fontId="14" fillId="0" borderId="0" xfId="37" applyNumberFormat="1" applyFont="1" applyFill="1" applyAlignment="1" applyProtection="1">
      <alignment horizontal="center"/>
      <protection locked="0"/>
    </xf>
    <xf numFmtId="165" fontId="14" fillId="0" borderId="0" xfId="37" applyNumberFormat="1" applyFont="1" applyFill="1" applyAlignment="1" applyProtection="1">
      <alignment horizontal="center"/>
      <protection locked="0"/>
    </xf>
    <xf numFmtId="164" fontId="16" fillId="0" borderId="0" xfId="37" applyFont="1" applyBorder="1" applyAlignment="1" applyProtection="1">
      <alignment horizontal="left" vertical="center" wrapText="1"/>
      <protection/>
    </xf>
    <xf numFmtId="165" fontId="16" fillId="0" borderId="0" xfId="37" applyNumberFormat="1" applyFont="1" applyBorder="1" applyAlignment="1" applyProtection="1">
      <alignment horizontal="center" vertical="center"/>
      <protection locked="0"/>
    </xf>
    <xf numFmtId="167" fontId="24" fillId="0" borderId="0" xfId="37" applyNumberFormat="1" applyFont="1" applyFill="1" applyBorder="1" applyAlignment="1" applyProtection="1">
      <alignment horizontal="right"/>
      <protection locked="0"/>
    </xf>
    <xf numFmtId="165" fontId="24" fillId="0" borderId="0" xfId="37" applyNumberFormat="1" applyFont="1" applyFill="1" applyBorder="1" applyAlignment="1" applyProtection="1">
      <alignment horizontal="right"/>
      <protection locked="0"/>
    </xf>
    <xf numFmtId="164" fontId="24" fillId="0" borderId="0" xfId="37" applyFont="1" applyFill="1" applyBorder="1" applyProtection="1">
      <alignment/>
      <protection locked="0"/>
    </xf>
    <xf numFmtId="164" fontId="24" fillId="0" borderId="0" xfId="37" applyFont="1" applyBorder="1" applyProtection="1">
      <alignment/>
      <protection locked="0"/>
    </xf>
    <xf numFmtId="167" fontId="14" fillId="0" borderId="0" xfId="37" applyNumberFormat="1" applyFont="1" applyFill="1" applyBorder="1" applyAlignment="1" applyProtection="1">
      <alignment horizontal="right" vertical="center"/>
      <protection locked="0"/>
    </xf>
    <xf numFmtId="165" fontId="14" fillId="0" borderId="0" xfId="37" applyNumberFormat="1" applyFont="1" applyFill="1" applyBorder="1" applyAlignment="1" applyProtection="1">
      <alignment horizontal="right" vertical="center"/>
      <protection locked="0"/>
    </xf>
    <xf numFmtId="165" fontId="14" fillId="0" borderId="0" xfId="37" applyNumberFormat="1" applyFont="1" applyFill="1" applyBorder="1" applyAlignment="1" applyProtection="1">
      <alignment vertical="center"/>
      <protection locked="0"/>
    </xf>
    <xf numFmtId="164" fontId="16" fillId="0" borderId="0" xfId="37" applyNumberFormat="1" applyFont="1" applyBorder="1" applyAlignment="1" applyProtection="1">
      <alignment horizontal="right" vertical="center"/>
      <protection/>
    </xf>
    <xf numFmtId="164" fontId="14" fillId="0" borderId="0" xfId="37" applyNumberFormat="1" applyFont="1" applyFill="1" applyBorder="1" applyAlignment="1" applyProtection="1">
      <alignment horizontal="left" vertical="top"/>
      <protection/>
    </xf>
    <xf numFmtId="164" fontId="14" fillId="0" borderId="0" xfId="37" applyFont="1" applyFill="1" applyBorder="1" applyAlignment="1" applyProtection="1">
      <alignment horizontal="left" vertical="top" wrapText="1"/>
      <protection/>
    </xf>
    <xf numFmtId="164" fontId="14" fillId="0" borderId="0" xfId="37" applyFont="1" applyFill="1" applyBorder="1" applyAlignment="1" applyProtection="1">
      <alignment horizontal="center"/>
      <protection/>
    </xf>
    <xf numFmtId="167" fontId="14" fillId="0" borderId="0" xfId="37" applyNumberFormat="1" applyFont="1" applyFill="1" applyBorder="1" applyAlignment="1" applyProtection="1">
      <alignment horizontal="center"/>
      <protection/>
    </xf>
    <xf numFmtId="167" fontId="14" fillId="0" borderId="0" xfId="37" applyNumberFormat="1" applyFont="1" applyFill="1" applyBorder="1" applyAlignment="1" applyProtection="1">
      <alignment horizontal="center"/>
      <protection locked="0"/>
    </xf>
    <xf numFmtId="165" fontId="14" fillId="0" borderId="0" xfId="37" applyNumberFormat="1" applyFont="1" applyFill="1" applyBorder="1" applyAlignment="1" applyProtection="1">
      <alignment horizontal="center"/>
      <protection locked="0"/>
    </xf>
    <xf numFmtId="170" fontId="16" fillId="0" borderId="0" xfId="37" applyNumberFormat="1" applyFont="1" applyBorder="1" applyAlignment="1" applyProtection="1">
      <alignment horizontal="center"/>
      <protection/>
    </xf>
    <xf numFmtId="170" fontId="16" fillId="0" borderId="0" xfId="37" applyNumberFormat="1" applyFont="1" applyBorder="1" applyAlignment="1" applyProtection="1">
      <alignment horizontal="center"/>
      <protection locked="0"/>
    </xf>
    <xf numFmtId="167" fontId="16" fillId="0" borderId="0" xfId="37" applyNumberFormat="1" applyFont="1" applyFill="1" applyBorder="1" applyAlignment="1" applyProtection="1">
      <alignment horizontal="right" vertical="center"/>
      <protection locked="0"/>
    </xf>
    <xf numFmtId="165" fontId="16" fillId="0" borderId="0" xfId="37" applyNumberFormat="1" applyFont="1" applyFill="1" applyBorder="1" applyAlignment="1" applyProtection="1">
      <alignment horizontal="right" vertical="center"/>
      <protection locked="0"/>
    </xf>
    <xf numFmtId="165" fontId="16" fillId="0" borderId="0" xfId="37" applyNumberFormat="1" applyFont="1" applyFill="1" applyBorder="1" applyAlignment="1" applyProtection="1">
      <alignment vertical="center"/>
      <protection locked="0"/>
    </xf>
    <xf numFmtId="167" fontId="16" fillId="0" borderId="0" xfId="37" applyNumberFormat="1" applyFont="1" applyBorder="1" applyAlignment="1" applyProtection="1">
      <alignment horizontal="center" vertical="center"/>
      <protection locked="0"/>
    </xf>
    <xf numFmtId="164" fontId="16" fillId="0" borderId="0" xfId="37" applyFont="1" applyBorder="1" applyAlignment="1" applyProtection="1">
      <alignment horizontal="justify" vertical="center" wrapText="1"/>
      <protection/>
    </xf>
    <xf numFmtId="168" fontId="16" fillId="0" borderId="0" xfId="37" applyNumberFormat="1" applyFont="1" applyFill="1" applyBorder="1" applyAlignment="1" applyProtection="1">
      <alignment horizontal="left" vertical="top"/>
      <protection/>
    </xf>
    <xf numFmtId="164" fontId="20" fillId="0" borderId="0" xfId="37" applyFont="1" applyFill="1" applyBorder="1" applyAlignment="1" applyProtection="1">
      <alignment horizontal="justify" vertical="top" wrapText="1"/>
      <protection/>
    </xf>
    <xf numFmtId="164" fontId="16" fillId="0" borderId="0" xfId="37" applyNumberFormat="1" applyFont="1" applyBorder="1" applyAlignment="1" applyProtection="1">
      <alignment horizontal="center" vertical="top"/>
      <protection locked="0"/>
    </xf>
    <xf numFmtId="164" fontId="20" fillId="0" borderId="0" xfId="37" applyFont="1" applyBorder="1" applyAlignment="1" applyProtection="1">
      <alignment horizontal="left" vertical="top" wrapText="1"/>
      <protection locked="0"/>
    </xf>
    <xf numFmtId="164" fontId="20" fillId="0" borderId="0" xfId="37" applyFont="1" applyBorder="1" applyAlignment="1" applyProtection="1">
      <alignment horizontal="left" vertical="top" wrapText="1"/>
      <protection/>
    </xf>
    <xf numFmtId="164" fontId="25" fillId="0" borderId="0" xfId="0" applyFont="1" applyAlignment="1" applyProtection="1">
      <alignment horizontal="left" vertical="top" wrapText="1"/>
      <protection/>
    </xf>
    <xf numFmtId="164" fontId="25" fillId="0" borderId="0" xfId="0" applyFont="1" applyAlignment="1" applyProtection="1">
      <alignment horizontal="left" vertical="top" wrapText="1"/>
      <protection locked="0"/>
    </xf>
    <xf numFmtId="170" fontId="16" fillId="0" borderId="0" xfId="37" applyNumberFormat="1" applyFont="1" applyBorder="1" applyAlignment="1" applyProtection="1">
      <alignment horizontal="center" vertical="center"/>
      <protection locked="0"/>
    </xf>
    <xf numFmtId="165" fontId="16" fillId="0" borderId="0" xfId="38" applyFont="1" applyBorder="1" applyAlignment="1" applyProtection="1">
      <alignment horizontal="center"/>
      <protection/>
    </xf>
    <xf numFmtId="170" fontId="16" fillId="0" borderId="0" xfId="38" applyNumberFormat="1" applyFont="1" applyBorder="1" applyAlignment="1" applyProtection="1">
      <alignment horizontal="center"/>
      <protection/>
    </xf>
    <xf numFmtId="167" fontId="16" fillId="0" borderId="0" xfId="38" applyNumberFormat="1" applyFont="1" applyFill="1" applyBorder="1" applyAlignment="1" applyProtection="1">
      <alignment horizontal="right"/>
      <protection locked="0"/>
    </xf>
    <xf numFmtId="165" fontId="16" fillId="0" borderId="0" xfId="38" applyNumberFormat="1" applyFont="1" applyFill="1" applyBorder="1" applyAlignment="1" applyProtection="1">
      <alignment horizontal="right"/>
      <protection locked="0"/>
    </xf>
    <xf numFmtId="169" fontId="16" fillId="0" borderId="0" xfId="38" applyNumberFormat="1" applyFont="1" applyBorder="1" applyAlignment="1" applyProtection="1">
      <alignment horizontal="center"/>
      <protection/>
    </xf>
    <xf numFmtId="164" fontId="14" fillId="0" borderId="0" xfId="37" applyNumberFormat="1" applyFont="1" applyBorder="1" applyAlignment="1" applyProtection="1">
      <alignment horizontal="left" vertical="top"/>
      <protection locked="0"/>
    </xf>
    <xf numFmtId="164" fontId="14" fillId="0" borderId="0" xfId="37" applyFont="1" applyBorder="1" applyAlignment="1" applyProtection="1">
      <alignment horizontal="left" vertical="top" wrapText="1"/>
      <protection locked="0"/>
    </xf>
    <xf numFmtId="164" fontId="14" fillId="0" borderId="0" xfId="37" applyFont="1" applyBorder="1" applyAlignment="1" applyProtection="1">
      <alignment horizontal="center"/>
      <protection locked="0"/>
    </xf>
    <xf numFmtId="164" fontId="14" fillId="0" borderId="0" xfId="37" applyNumberFormat="1" applyFont="1" applyFill="1" applyBorder="1" applyAlignment="1" applyProtection="1">
      <alignment horizontal="left" vertical="top"/>
      <protection locked="0"/>
    </xf>
    <xf numFmtId="164" fontId="14" fillId="0" borderId="0" xfId="37" applyFont="1" applyFill="1" applyBorder="1" applyAlignment="1" applyProtection="1">
      <alignment horizontal="left" vertical="top" wrapText="1"/>
      <protection locked="0"/>
    </xf>
    <xf numFmtId="164" fontId="14" fillId="0" borderId="0" xfId="37" applyFont="1" applyFill="1" applyBorder="1" applyAlignment="1" applyProtection="1">
      <alignment horizontal="center"/>
      <protection locked="0"/>
    </xf>
    <xf numFmtId="168" fontId="17" fillId="0" borderId="0" xfId="37" applyNumberFormat="1" applyFont="1" applyFill="1" applyBorder="1" applyAlignment="1" applyProtection="1">
      <alignment horizontal="center"/>
      <protection/>
    </xf>
    <xf numFmtId="165" fontId="14" fillId="0" borderId="0" xfId="37" applyNumberFormat="1" applyFont="1" applyFill="1" applyBorder="1" applyAlignment="1" applyProtection="1">
      <alignment horizontal="center"/>
      <protection/>
    </xf>
    <xf numFmtId="164" fontId="24" fillId="0" borderId="0" xfId="37" applyNumberFormat="1" applyFont="1" applyFill="1" applyBorder="1" applyAlignment="1" applyProtection="1">
      <alignment horizontal="left" vertical="top"/>
      <protection/>
    </xf>
    <xf numFmtId="168" fontId="14" fillId="0" borderId="0" xfId="37" applyNumberFormat="1" applyFont="1" applyFill="1" applyBorder="1" applyAlignment="1" applyProtection="1">
      <alignment horizontal="left"/>
      <protection/>
    </xf>
    <xf numFmtId="164" fontId="19" fillId="0" borderId="0" xfId="37" applyNumberFormat="1" applyFont="1" applyFill="1" applyBorder="1" applyAlignment="1" applyProtection="1">
      <alignment horizontal="justify" vertical="top" wrapText="1"/>
      <protection/>
    </xf>
    <xf numFmtId="167" fontId="24" fillId="0" borderId="0" xfId="37" applyNumberFormat="1" applyFont="1" applyFill="1" applyBorder="1" applyAlignment="1" applyProtection="1">
      <alignment horizontal="center"/>
      <protection locked="0"/>
    </xf>
    <xf numFmtId="164" fontId="24" fillId="0" borderId="0" xfId="37" applyNumberFormat="1" applyFont="1" applyFill="1" applyBorder="1" applyAlignment="1" applyProtection="1">
      <alignment horizontal="right"/>
      <protection locked="0"/>
    </xf>
    <xf numFmtId="164" fontId="19" fillId="0" borderId="0" xfId="37" applyNumberFormat="1" applyFont="1" applyFill="1" applyBorder="1" applyAlignment="1" applyProtection="1">
      <alignment horizontal="left" vertical="top" wrapText="1"/>
      <protection/>
    </xf>
    <xf numFmtId="164" fontId="0" fillId="0" borderId="0" xfId="0" applyFill="1" applyAlignment="1" applyProtection="1">
      <alignment horizontal="left" vertical="top" wrapText="1"/>
      <protection/>
    </xf>
    <xf numFmtId="164" fontId="20" fillId="0" borderId="0" xfId="37" applyNumberFormat="1" applyFont="1" applyFill="1" applyBorder="1" applyAlignment="1" applyProtection="1">
      <alignment vertical="top" wrapText="1"/>
      <protection/>
    </xf>
    <xf numFmtId="164" fontId="20" fillId="0" borderId="0" xfId="37" applyNumberFormat="1" applyFont="1" applyFill="1" applyBorder="1" applyAlignment="1" applyProtection="1">
      <alignment horizontal="justify" vertical="top" wrapText="1"/>
      <protection/>
    </xf>
    <xf numFmtId="164" fontId="20" fillId="0" borderId="0" xfId="37" applyNumberFormat="1" applyFont="1" applyFill="1" applyBorder="1" applyAlignment="1" applyProtection="1">
      <alignment horizontal="left" vertical="top" wrapText="1"/>
      <protection/>
    </xf>
    <xf numFmtId="164" fontId="16" fillId="0" borderId="0" xfId="37" applyNumberFormat="1" applyFont="1" applyFill="1" applyBorder="1" applyAlignment="1" applyProtection="1">
      <alignment horizontal="center"/>
      <protection/>
    </xf>
    <xf numFmtId="169" fontId="16" fillId="0" borderId="0" xfId="37" applyNumberFormat="1" applyFont="1" applyFill="1" applyBorder="1" applyAlignment="1" applyProtection="1">
      <alignment horizontal="center"/>
      <protection/>
    </xf>
    <xf numFmtId="164" fontId="17" fillId="0" borderId="0" xfId="37" applyFont="1" applyFill="1" applyBorder="1" applyAlignment="1" applyProtection="1">
      <alignment horizontal="justify" vertical="top" wrapText="1"/>
      <protection/>
    </xf>
    <xf numFmtId="167" fontId="16" fillId="0" borderId="0" xfId="37" applyNumberFormat="1" applyFont="1" applyFill="1" applyBorder="1" applyAlignment="1" applyProtection="1">
      <alignment horizontal="center" vertical="center"/>
      <protection/>
    </xf>
    <xf numFmtId="165" fontId="16" fillId="0" borderId="0" xfId="37" applyNumberFormat="1" applyFont="1" applyFill="1" applyBorder="1" applyAlignment="1" applyProtection="1">
      <alignment horizontal="center" vertical="center"/>
      <protection/>
    </xf>
    <xf numFmtId="168" fontId="19" fillId="0" borderId="0" xfId="37" applyNumberFormat="1" applyFont="1" applyFill="1" applyBorder="1" applyAlignment="1" applyProtection="1">
      <alignment horizontal="left" vertical="top"/>
      <protection/>
    </xf>
    <xf numFmtId="167" fontId="19" fillId="0" borderId="0" xfId="37" applyNumberFormat="1" applyFont="1" applyFill="1" applyBorder="1" applyAlignment="1" applyProtection="1">
      <alignment horizontal="right"/>
      <protection locked="0"/>
    </xf>
    <xf numFmtId="165" fontId="19" fillId="0" borderId="0" xfId="37" applyNumberFormat="1" applyFont="1" applyFill="1" applyBorder="1" applyAlignment="1" applyProtection="1">
      <alignment horizontal="right"/>
      <protection locked="0"/>
    </xf>
    <xf numFmtId="165" fontId="19" fillId="0" borderId="0" xfId="37" applyNumberFormat="1" applyFont="1" applyFill="1" applyBorder="1" applyAlignment="1" applyProtection="1">
      <alignment/>
      <protection locked="0"/>
    </xf>
    <xf numFmtId="164" fontId="19" fillId="0" borderId="0" xfId="37" applyFont="1" applyFill="1" applyBorder="1" applyProtection="1">
      <alignment/>
      <protection locked="0"/>
    </xf>
    <xf numFmtId="164" fontId="19" fillId="0" borderId="0" xfId="37" applyFont="1" applyBorder="1" applyProtection="1">
      <alignment/>
      <protection locked="0"/>
    </xf>
    <xf numFmtId="164" fontId="20" fillId="0" borderId="0" xfId="37" applyFont="1" applyFill="1" applyBorder="1" applyAlignment="1" applyProtection="1">
      <alignment horizontal="left" vertical="top" wrapText="1"/>
      <protection/>
    </xf>
    <xf numFmtId="168" fontId="17" fillId="0" borderId="0" xfId="37" applyNumberFormat="1" applyFont="1" applyFill="1" applyBorder="1" applyAlignment="1" applyProtection="1">
      <alignment horizontal="left" vertical="top"/>
      <protection locked="0"/>
    </xf>
    <xf numFmtId="164" fontId="17" fillId="0" borderId="0" xfId="37" applyNumberFormat="1" applyFont="1" applyFill="1" applyBorder="1" applyAlignment="1" applyProtection="1">
      <alignment horizontal="center"/>
      <protection locked="0"/>
    </xf>
    <xf numFmtId="170" fontId="16" fillId="0" borderId="0" xfId="37" applyNumberFormat="1" applyFont="1" applyFill="1" applyBorder="1" applyAlignment="1" applyProtection="1">
      <alignment horizontal="center"/>
      <protection/>
    </xf>
    <xf numFmtId="164" fontId="16" fillId="0" borderId="0" xfId="37" applyNumberFormat="1" applyFont="1" applyBorder="1" applyAlignment="1" applyProtection="1">
      <alignment horizontal="left" vertical="top"/>
      <protection locked="0"/>
    </xf>
    <xf numFmtId="164" fontId="16" fillId="0" borderId="0" xfId="37" applyNumberFormat="1" applyFont="1" applyBorder="1" applyAlignment="1" applyProtection="1">
      <alignment horizontal="justify" vertical="top" wrapText="1"/>
      <protection locked="0"/>
    </xf>
    <xf numFmtId="164" fontId="16" fillId="0" borderId="0" xfId="37" applyFont="1" applyBorder="1" applyAlignment="1" applyProtection="1">
      <alignment horizontal="center"/>
      <protection locked="0"/>
    </xf>
    <xf numFmtId="164" fontId="16" fillId="0" borderId="0" xfId="37" applyNumberFormat="1" applyFont="1" applyFill="1" applyBorder="1" applyAlignment="1" applyProtection="1">
      <alignment horizontal="justify" vertical="top" wrapText="1"/>
      <protection locked="0"/>
    </xf>
    <xf numFmtId="167" fontId="16" fillId="0" borderId="0" xfId="37" applyNumberFormat="1" applyFont="1" applyFill="1" applyBorder="1" applyAlignment="1" applyProtection="1">
      <alignment horizontal="center" vertical="center"/>
      <protection locked="0"/>
    </xf>
    <xf numFmtId="165" fontId="16" fillId="0" borderId="0" xfId="37" applyNumberFormat="1" applyFont="1" applyFill="1" applyBorder="1" applyAlignment="1" applyProtection="1">
      <alignment horizontal="center" vertical="center"/>
      <protection locked="0"/>
    </xf>
    <xf numFmtId="164" fontId="19" fillId="0" borderId="0" xfId="37" applyFont="1" applyFill="1" applyBorder="1" applyAlignment="1" applyProtection="1">
      <alignment horizontal="justify" vertical="top" wrapText="1"/>
      <protection/>
    </xf>
    <xf numFmtId="164" fontId="0" fillId="0" borderId="0" xfId="0" applyFill="1" applyAlignment="1" applyProtection="1">
      <alignment horizontal="justify" vertical="top"/>
      <protection locked="0"/>
    </xf>
    <xf numFmtId="164" fontId="25" fillId="0" borderId="0" xfId="0" applyFont="1" applyFill="1" applyAlignment="1" applyProtection="1">
      <alignment horizontal="justify" vertical="top"/>
      <protection locked="0"/>
    </xf>
    <xf numFmtId="165" fontId="16" fillId="0" borderId="0" xfId="38" applyNumberFormat="1" applyFont="1" applyBorder="1" applyAlignment="1" applyProtection="1">
      <alignment horizontal="center"/>
      <protection/>
    </xf>
    <xf numFmtId="165" fontId="27" fillId="0" borderId="0" xfId="38" applyNumberFormat="1" applyFont="1" applyBorder="1" applyAlignment="1" applyProtection="1">
      <alignment horizontal="center"/>
      <protection locked="0"/>
    </xf>
    <xf numFmtId="167" fontId="27" fillId="0" borderId="0" xfId="38" applyNumberFormat="1" applyFont="1" applyFill="1" applyBorder="1" applyAlignment="1" applyProtection="1">
      <alignment horizontal="right"/>
      <protection locked="0"/>
    </xf>
    <xf numFmtId="165" fontId="27" fillId="0" borderId="0" xfId="38" applyNumberFormat="1" applyFont="1" applyFill="1" applyBorder="1" applyAlignment="1" applyProtection="1">
      <alignment horizontal="right"/>
      <protection locked="0"/>
    </xf>
    <xf numFmtId="165" fontId="27" fillId="0" borderId="0" xfId="37" applyNumberFormat="1" applyFont="1" applyFill="1" applyBorder="1" applyAlignment="1" applyProtection="1">
      <alignment/>
      <protection locked="0"/>
    </xf>
    <xf numFmtId="164" fontId="27" fillId="0" borderId="0" xfId="37" applyFont="1" applyFill="1" applyBorder="1" applyAlignment="1" applyProtection="1">
      <alignment vertical="center"/>
      <protection locked="0"/>
    </xf>
    <xf numFmtId="164" fontId="27" fillId="0" borderId="0" xfId="37" applyFont="1" applyBorder="1" applyAlignment="1" applyProtection="1">
      <alignment vertical="center"/>
      <protection locked="0"/>
    </xf>
    <xf numFmtId="165" fontId="16" fillId="0" borderId="0" xfId="38" applyNumberFormat="1" applyFont="1" applyBorder="1" applyAlignment="1" applyProtection="1">
      <alignment horizontal="center"/>
      <protection locked="0"/>
    </xf>
    <xf numFmtId="170" fontId="22" fillId="9" borderId="0" xfId="37" applyNumberFormat="1" applyFont="1" applyFill="1" applyBorder="1" applyAlignment="1" applyProtection="1">
      <alignment horizontal="center" vertical="center"/>
      <protection locked="0"/>
    </xf>
    <xf numFmtId="170" fontId="16" fillId="0" borderId="0" xfId="37" applyNumberFormat="1" applyFont="1" applyFill="1" applyBorder="1" applyAlignment="1" applyProtection="1">
      <alignment horizontal="center"/>
      <protection locked="0"/>
    </xf>
    <xf numFmtId="164" fontId="16" fillId="0" borderId="0" xfId="37" applyFont="1" applyBorder="1" applyAlignment="1" applyProtection="1">
      <alignment horizontal="left" vertical="top" wrapText="1"/>
      <protection locked="0"/>
    </xf>
    <xf numFmtId="164" fontId="12" fillId="0" borderId="0" xfId="37" applyNumberFormat="1" applyFont="1" applyFill="1" applyAlignment="1" applyProtection="1">
      <alignment horizontal="left"/>
      <protection locked="0"/>
    </xf>
    <xf numFmtId="164" fontId="12" fillId="0" borderId="0" xfId="37" applyFont="1" applyFill="1" applyAlignment="1" applyProtection="1">
      <alignment horizontal="left" wrapText="1"/>
      <protection locked="0"/>
    </xf>
    <xf numFmtId="164" fontId="12" fillId="0" borderId="0" xfId="37" applyFont="1" applyFill="1" applyAlignment="1" applyProtection="1">
      <alignment horizontal="center"/>
      <protection locked="0"/>
    </xf>
    <xf numFmtId="167" fontId="12" fillId="0" borderId="0" xfId="37" applyNumberFormat="1" applyFont="1" applyFill="1" applyAlignment="1" applyProtection="1">
      <alignment horizontal="center"/>
      <protection locked="0"/>
    </xf>
    <xf numFmtId="165" fontId="12" fillId="0" borderId="0" xfId="37" applyNumberFormat="1" applyFont="1" applyFill="1" applyAlignment="1" applyProtection="1">
      <alignment horizontal="center"/>
      <protection locked="0"/>
    </xf>
    <xf numFmtId="164" fontId="28" fillId="0" borderId="0" xfId="37" applyNumberFormat="1" applyFont="1" applyFill="1" applyBorder="1" applyAlignment="1" applyProtection="1">
      <alignment horizontal="left" vertical="center"/>
      <protection/>
    </xf>
    <xf numFmtId="164" fontId="15" fillId="0" borderId="0" xfId="37" applyNumberFormat="1" applyFont="1" applyFill="1" applyBorder="1" applyAlignment="1" applyProtection="1">
      <alignment horizontal="left" vertical="top"/>
      <protection/>
    </xf>
    <xf numFmtId="167" fontId="24" fillId="0" borderId="0" xfId="37" applyNumberFormat="1" applyFont="1" applyFill="1" applyBorder="1" applyAlignment="1" applyProtection="1">
      <alignment horizontal="center"/>
      <protection/>
    </xf>
    <xf numFmtId="164" fontId="24" fillId="0" borderId="0" xfId="37" applyFont="1" applyFill="1" applyBorder="1" applyAlignment="1" applyProtection="1">
      <alignment vertical="center"/>
      <protection locked="0"/>
    </xf>
    <xf numFmtId="164" fontId="24" fillId="0" borderId="0" xfId="37" applyFont="1" applyFill="1" applyBorder="1" applyAlignment="1" applyProtection="1">
      <alignment horizontal="center"/>
      <protection/>
    </xf>
    <xf numFmtId="168" fontId="14" fillId="0" borderId="0" xfId="37" applyNumberFormat="1" applyFont="1" applyFill="1" applyBorder="1" applyAlignment="1" applyProtection="1">
      <alignment horizontal="left" vertical="top"/>
      <protection/>
    </xf>
    <xf numFmtId="164" fontId="17" fillId="0" borderId="0" xfId="37" applyNumberFormat="1" applyFont="1" applyFill="1" applyBorder="1" applyAlignment="1" applyProtection="1">
      <alignment horizontal="left"/>
      <protection/>
    </xf>
    <xf numFmtId="164" fontId="24" fillId="0" borderId="0" xfId="37" applyNumberFormat="1" applyFont="1" applyFill="1" applyBorder="1" applyAlignment="1" applyProtection="1">
      <alignment horizontal="center"/>
      <protection/>
    </xf>
    <xf numFmtId="164" fontId="24" fillId="0" borderId="0" xfId="37" applyNumberFormat="1" applyFont="1" applyFill="1" applyBorder="1" applyAlignment="1" applyProtection="1">
      <alignment horizontal="left"/>
      <protection/>
    </xf>
    <xf numFmtId="165" fontId="24" fillId="0" borderId="0" xfId="37" applyNumberFormat="1" applyFont="1" applyFill="1" applyBorder="1" applyAlignment="1" applyProtection="1">
      <alignment horizontal="center"/>
      <protection locked="0"/>
    </xf>
    <xf numFmtId="164" fontId="29" fillId="0" borderId="0" xfId="37" applyFont="1" applyFill="1" applyBorder="1" applyAlignment="1" applyProtection="1">
      <alignment horizontal="left" vertical="center" wrapText="1"/>
      <protection/>
    </xf>
    <xf numFmtId="165" fontId="17" fillId="0" borderId="0" xfId="37" applyNumberFormat="1" applyFont="1" applyFill="1" applyBorder="1" applyAlignment="1" applyProtection="1">
      <alignment horizontal="center" vertical="center"/>
      <protection locked="0"/>
    </xf>
    <xf numFmtId="165" fontId="29" fillId="0" borderId="0" xfId="37" applyNumberFormat="1" applyFont="1" applyFill="1" applyBorder="1" applyAlignment="1" applyProtection="1">
      <alignment horizontal="center"/>
      <protection locked="0"/>
    </xf>
    <xf numFmtId="164" fontId="16" fillId="0" borderId="0" xfId="37" applyFont="1" applyAlignment="1" applyProtection="1">
      <alignment horizontal="left" wrapText="1"/>
      <protection locked="0"/>
    </xf>
    <xf numFmtId="167" fontId="16" fillId="0" borderId="0" xfId="37" applyNumberFormat="1" applyFont="1" applyAlignment="1" applyProtection="1">
      <alignment horizontal="center"/>
      <protection locked="0"/>
    </xf>
    <xf numFmtId="165" fontId="16" fillId="0" borderId="0" xfId="37" applyNumberFormat="1" applyFont="1" applyAlignment="1" applyProtection="1">
      <alignment horizontal="center"/>
      <protection locked="0"/>
    </xf>
    <xf numFmtId="165" fontId="19" fillId="0" borderId="0" xfId="37" applyNumberFormat="1" applyFont="1" applyAlignment="1" applyProtection="1">
      <alignment horizontal="center"/>
      <protection locked="0"/>
    </xf>
    <xf numFmtId="170" fontId="12" fillId="0" borderId="0" xfId="18" applyNumberFormat="1" applyFont="1" applyFill="1" applyBorder="1" applyAlignment="1" applyProtection="1">
      <alignment horizontal="center"/>
      <protection locked="0"/>
    </xf>
    <xf numFmtId="164" fontId="12" fillId="0" borderId="2" xfId="37" applyNumberFormat="1" applyFont="1" applyFill="1" applyBorder="1" applyAlignment="1" applyProtection="1">
      <alignment horizontal="left"/>
      <protection locked="0"/>
    </xf>
    <xf numFmtId="167" fontId="13" fillId="0" borderId="2" xfId="37" applyNumberFormat="1" applyFont="1" applyFill="1" applyBorder="1" applyAlignment="1" applyProtection="1">
      <alignment horizontal="right" vertical="center" wrapText="1"/>
      <protection locked="0"/>
    </xf>
    <xf numFmtId="167" fontId="12" fillId="0" borderId="0" xfId="37" applyNumberFormat="1" applyFont="1" applyFill="1" applyBorder="1" applyProtection="1">
      <alignment/>
      <protection locked="0"/>
    </xf>
    <xf numFmtId="164" fontId="12" fillId="0" borderId="0" xfId="37" applyFont="1" applyFill="1" applyBorder="1" applyAlignment="1" applyProtection="1">
      <alignment horizontal="right"/>
      <protection locked="0"/>
    </xf>
    <xf numFmtId="164" fontId="12" fillId="0" borderId="0" xfId="37" applyNumberFormat="1" applyFont="1" applyFill="1" applyBorder="1" applyAlignment="1" applyProtection="1">
      <alignment horizontal="left"/>
      <protection locked="0"/>
    </xf>
    <xf numFmtId="164" fontId="12" fillId="0" borderId="0" xfId="37" applyFont="1" applyFill="1" applyBorder="1" applyAlignment="1" applyProtection="1">
      <alignment horizontal="left" wrapText="1"/>
      <protection locked="0"/>
    </xf>
    <xf numFmtId="167" fontId="13" fillId="0" borderId="0" xfId="37" applyNumberFormat="1" applyFont="1" applyFill="1" applyBorder="1" applyAlignment="1" applyProtection="1">
      <alignment horizontal="right" vertical="center" wrapText="1"/>
      <protection locked="0"/>
    </xf>
    <xf numFmtId="170" fontId="13" fillId="0" borderId="0" xfId="18" applyNumberFormat="1" applyFont="1" applyFill="1" applyBorder="1" applyAlignment="1" applyProtection="1">
      <alignment wrapText="1"/>
      <protection locked="0"/>
    </xf>
    <xf numFmtId="172" fontId="30" fillId="0" borderId="0" xfId="15" applyNumberFormat="1" applyFont="1" applyFill="1" applyBorder="1" applyAlignment="1" applyProtection="1">
      <alignment horizontal="center" vertical="top" wrapText="1"/>
      <protection/>
    </xf>
    <xf numFmtId="165" fontId="30" fillId="0" borderId="0" xfId="36" applyNumberFormat="1" applyFont="1" applyFill="1" applyBorder="1" applyAlignment="1" applyProtection="1">
      <alignment horizontal="left" wrapText="1"/>
      <protection/>
    </xf>
    <xf numFmtId="170" fontId="30" fillId="0" borderId="0" xfId="18" applyNumberFormat="1" applyFont="1" applyFill="1" applyBorder="1" applyAlignment="1" applyProtection="1">
      <alignment wrapText="1"/>
      <protection locked="0"/>
    </xf>
    <xf numFmtId="165" fontId="30" fillId="0" borderId="0" xfId="36" applyNumberFormat="1" applyFont="1" applyFill="1" applyBorder="1" applyAlignment="1" applyProtection="1">
      <alignment horizontal="right" wrapText="1"/>
      <protection locked="0"/>
    </xf>
    <xf numFmtId="164" fontId="31" fillId="0" borderId="0" xfId="36" applyFont="1" applyFill="1" applyBorder="1" applyProtection="1">
      <alignment/>
      <protection locked="0"/>
    </xf>
    <xf numFmtId="165" fontId="32" fillId="0" borderId="0" xfId="36" applyNumberFormat="1" applyFont="1" applyFill="1" applyBorder="1" applyAlignment="1" applyProtection="1">
      <alignment horizontal="center" vertical="top" wrapText="1"/>
      <protection/>
    </xf>
    <xf numFmtId="165" fontId="32" fillId="0" borderId="0" xfId="36" applyNumberFormat="1" applyFont="1" applyFill="1" applyBorder="1" applyAlignment="1" applyProtection="1">
      <alignment horizontal="left" wrapText="1"/>
      <protection/>
    </xf>
    <xf numFmtId="170" fontId="32" fillId="0" borderId="0" xfId="18" applyNumberFormat="1" applyFont="1" applyFill="1" applyBorder="1" applyAlignment="1" applyProtection="1">
      <alignment wrapText="1"/>
      <protection locked="0"/>
    </xf>
    <xf numFmtId="165" fontId="32" fillId="0" borderId="0" xfId="36" applyNumberFormat="1" applyFont="1" applyFill="1" applyBorder="1" applyAlignment="1" applyProtection="1">
      <alignment horizontal="right" wrapText="1"/>
      <protection locked="0"/>
    </xf>
    <xf numFmtId="164" fontId="14" fillId="0" borderId="0" xfId="36" applyFont="1" applyFill="1" applyBorder="1" applyProtection="1">
      <alignment/>
      <protection locked="0"/>
    </xf>
    <xf numFmtId="164" fontId="16" fillId="0" borderId="0" xfId="36" applyFont="1" applyFill="1" applyBorder="1" applyAlignment="1" applyProtection="1">
      <alignment horizontal="center" vertical="top"/>
      <protection/>
    </xf>
    <xf numFmtId="164" fontId="17" fillId="0" borderId="0" xfId="39" applyFont="1" applyFill="1" applyBorder="1" applyAlignment="1" applyProtection="1">
      <alignment horizontal="justify" vertical="top" wrapText="1"/>
      <protection/>
    </xf>
    <xf numFmtId="164" fontId="16" fillId="0" borderId="0" xfId="39" applyFont="1" applyFill="1" applyBorder="1" applyAlignment="1" applyProtection="1">
      <alignment horizontal="center"/>
      <protection/>
    </xf>
    <xf numFmtId="169" fontId="16" fillId="0" borderId="0" xfId="40" applyNumberFormat="1" applyFont="1" applyFill="1" applyBorder="1" applyAlignment="1" applyProtection="1">
      <alignment horizontal="center" wrapText="1"/>
      <protection/>
    </xf>
    <xf numFmtId="170" fontId="16" fillId="0" borderId="0" xfId="18" applyNumberFormat="1" applyFont="1" applyFill="1" applyBorder="1" applyAlignment="1" applyProtection="1">
      <alignment/>
      <protection locked="0"/>
    </xf>
    <xf numFmtId="164" fontId="16" fillId="0" borderId="0" xfId="36" applyFont="1" applyFill="1" applyBorder="1" applyAlignment="1" applyProtection="1">
      <alignment horizontal="right"/>
      <protection locked="0"/>
    </xf>
    <xf numFmtId="164" fontId="16" fillId="0" borderId="0" xfId="36" applyFont="1" applyFill="1" applyBorder="1" applyProtection="1">
      <alignment/>
      <protection locked="0"/>
    </xf>
    <xf numFmtId="164" fontId="16" fillId="0" borderId="0" xfId="39" applyFont="1" applyFill="1" applyBorder="1" applyAlignment="1" applyProtection="1">
      <alignment horizontal="justify" vertical="top" wrapText="1"/>
      <protection/>
    </xf>
    <xf numFmtId="165" fontId="18" fillId="0" borderId="0" xfId="36" applyNumberFormat="1" applyFont="1" applyFill="1" applyBorder="1" applyAlignment="1" applyProtection="1">
      <alignment horizontal="right" wrapText="1"/>
      <protection locked="0"/>
    </xf>
    <xf numFmtId="164" fontId="32" fillId="10" borderId="0" xfId="36" applyFont="1" applyFill="1" applyBorder="1" applyAlignment="1" applyProtection="1">
      <alignment horizontal="center" vertical="top" wrapText="1"/>
      <protection/>
    </xf>
    <xf numFmtId="164" fontId="33" fillId="10" borderId="0" xfId="36" applyFont="1" applyFill="1" applyBorder="1" applyAlignment="1" applyProtection="1">
      <alignment horizontal="left" vertical="top" wrapText="1"/>
      <protection/>
    </xf>
    <xf numFmtId="164" fontId="32" fillId="10" borderId="0" xfId="36" applyNumberFormat="1" applyFont="1" applyFill="1" applyBorder="1" applyAlignment="1" applyProtection="1">
      <alignment horizontal="center" wrapText="1"/>
      <protection/>
    </xf>
    <xf numFmtId="170" fontId="32" fillId="10" borderId="0" xfId="18" applyNumberFormat="1" applyFont="1" applyFill="1" applyBorder="1" applyAlignment="1" applyProtection="1">
      <alignment wrapText="1"/>
      <protection locked="0"/>
    </xf>
    <xf numFmtId="165" fontId="17" fillId="10" borderId="0" xfId="37" applyNumberFormat="1" applyFont="1" applyFill="1" applyBorder="1" applyAlignment="1" applyProtection="1">
      <alignment horizontal="center" vertical="center"/>
      <protection locked="0"/>
    </xf>
    <xf numFmtId="164" fontId="24" fillId="0" borderId="0" xfId="36" applyFont="1" applyFill="1" applyBorder="1" applyProtection="1">
      <alignment/>
      <protection locked="0"/>
    </xf>
    <xf numFmtId="164" fontId="34" fillId="0" borderId="0" xfId="36" applyFont="1" applyFill="1" applyBorder="1" applyAlignment="1" applyProtection="1">
      <alignment horizontal="center" vertical="top" wrapText="1"/>
      <protection/>
    </xf>
    <xf numFmtId="164" fontId="34" fillId="0" borderId="0" xfId="36" applyFont="1" applyFill="1" applyBorder="1" applyAlignment="1" applyProtection="1">
      <alignment wrapText="1"/>
      <protection/>
    </xf>
    <xf numFmtId="164" fontId="34" fillId="0" borderId="0" xfId="36" applyNumberFormat="1" applyFont="1" applyFill="1" applyBorder="1" applyAlignment="1" applyProtection="1">
      <alignment horizontal="center" wrapText="1"/>
      <protection/>
    </xf>
    <xf numFmtId="170" fontId="34" fillId="0" borderId="0" xfId="18" applyNumberFormat="1" applyFont="1" applyFill="1" applyBorder="1" applyAlignment="1" applyProtection="1">
      <alignment wrapText="1"/>
      <protection locked="0"/>
    </xf>
    <xf numFmtId="165" fontId="34" fillId="0" borderId="0" xfId="36" applyNumberFormat="1" applyFont="1" applyFill="1" applyBorder="1" applyAlignment="1" applyProtection="1">
      <alignment horizontal="right" wrapText="1"/>
      <protection locked="0"/>
    </xf>
    <xf numFmtId="164" fontId="32" fillId="0" borderId="0" xfId="36" applyFont="1" applyFill="1" applyBorder="1" applyAlignment="1" applyProtection="1">
      <alignment horizontal="center" vertical="top" wrapText="1"/>
      <protection/>
    </xf>
    <xf numFmtId="164" fontId="35" fillId="0" borderId="0" xfId="36" applyFont="1" applyFill="1" applyBorder="1" applyAlignment="1" applyProtection="1">
      <alignment wrapText="1"/>
      <protection/>
    </xf>
    <xf numFmtId="164" fontId="32" fillId="0" borderId="0" xfId="36" applyNumberFormat="1" applyFont="1" applyFill="1" applyBorder="1" applyAlignment="1" applyProtection="1">
      <alignment horizontal="center" wrapText="1"/>
      <protection/>
    </xf>
    <xf numFmtId="164" fontId="32" fillId="0" borderId="0" xfId="36" applyFont="1" applyFill="1" applyBorder="1" applyAlignment="1" applyProtection="1">
      <alignment horizontal="center" vertical="top" wrapText="1"/>
      <protection locked="0"/>
    </xf>
    <xf numFmtId="164" fontId="35" fillId="0" borderId="0" xfId="36" applyFont="1" applyFill="1" applyBorder="1" applyAlignment="1" applyProtection="1">
      <alignment wrapText="1"/>
      <protection locked="0"/>
    </xf>
    <xf numFmtId="164" fontId="32" fillId="0" borderId="0" xfId="36" applyNumberFormat="1" applyFont="1" applyFill="1" applyBorder="1" applyAlignment="1" applyProtection="1">
      <alignment horizontal="center" wrapText="1"/>
      <protection locked="0"/>
    </xf>
    <xf numFmtId="164" fontId="34" fillId="0" borderId="0" xfId="36" applyFont="1" applyFill="1" applyBorder="1" applyAlignment="1" applyProtection="1">
      <alignment horizontal="center" vertical="top" wrapText="1"/>
      <protection locked="0"/>
    </xf>
    <xf numFmtId="164" fontId="34" fillId="0" borderId="0" xfId="36" applyFont="1" applyFill="1" applyBorder="1" applyAlignment="1" applyProtection="1">
      <alignment wrapText="1"/>
      <protection locked="0"/>
    </xf>
    <xf numFmtId="164" fontId="34" fillId="0" borderId="0" xfId="36" applyNumberFormat="1" applyFont="1" applyFill="1" applyBorder="1" applyAlignment="1" applyProtection="1">
      <alignment horizontal="center" wrapText="1"/>
      <protection locked="0"/>
    </xf>
    <xf numFmtId="166" fontId="34" fillId="0" borderId="0" xfId="15" applyNumberFormat="1" applyFont="1" applyFill="1" applyBorder="1" applyAlignment="1" applyProtection="1">
      <alignment horizontal="center" wrapText="1"/>
      <protection locked="0"/>
    </xf>
    <xf numFmtId="165" fontId="32" fillId="0" borderId="0" xfId="36" applyNumberFormat="1" applyFont="1" applyFill="1" applyBorder="1" applyAlignment="1" applyProtection="1">
      <alignment horizontal="center" wrapText="1"/>
      <protection locked="0"/>
    </xf>
    <xf numFmtId="164" fontId="12" fillId="0" borderId="2" xfId="37" applyFont="1" applyFill="1" applyBorder="1" applyAlignment="1" applyProtection="1">
      <alignment horizontal="left" wrapText="1"/>
      <protection locked="0"/>
    </xf>
    <xf numFmtId="164" fontId="36" fillId="0" borderId="0" xfId="0" applyFont="1" applyFill="1" applyBorder="1" applyAlignment="1" applyProtection="1">
      <alignment horizontal="right" vertical="top"/>
      <protection/>
    </xf>
    <xf numFmtId="164" fontId="36" fillId="0" borderId="0" xfId="0" applyFont="1" applyFill="1" applyBorder="1" applyAlignment="1" applyProtection="1">
      <alignment/>
      <protection/>
    </xf>
    <xf numFmtId="164" fontId="36" fillId="0" borderId="0" xfId="0" applyFont="1" applyFill="1" applyBorder="1" applyAlignment="1" applyProtection="1">
      <alignment wrapText="1"/>
      <protection/>
    </xf>
    <xf numFmtId="164" fontId="36" fillId="0" borderId="0" xfId="0" applyFont="1" applyFill="1" applyBorder="1" applyAlignment="1" applyProtection="1">
      <alignment horizontal="center"/>
      <protection/>
    </xf>
    <xf numFmtId="165" fontId="36" fillId="0" borderId="0" xfId="0" applyNumberFormat="1" applyFont="1" applyFill="1" applyBorder="1" applyAlignment="1" applyProtection="1">
      <alignment horizontal="center"/>
      <protection/>
    </xf>
    <xf numFmtId="165" fontId="36" fillId="0" borderId="0" xfId="0" applyNumberFormat="1" applyFont="1" applyFill="1" applyBorder="1" applyAlignment="1" applyProtection="1">
      <alignment horizontal="right"/>
      <protection/>
    </xf>
    <xf numFmtId="164" fontId="36" fillId="0" borderId="0" xfId="0" applyFont="1" applyFill="1" applyBorder="1" applyAlignment="1" applyProtection="1">
      <alignment/>
      <protection locked="0"/>
    </xf>
    <xf numFmtId="164" fontId="12" fillId="0" borderId="0" xfId="37" applyNumberFormat="1" applyFont="1" applyFill="1" applyBorder="1" applyAlignment="1" applyProtection="1">
      <alignment horizontal="left"/>
      <protection/>
    </xf>
    <xf numFmtId="164" fontId="12" fillId="0" borderId="0" xfId="37" applyFont="1" applyFill="1" applyBorder="1" applyAlignment="1" applyProtection="1">
      <alignment horizontal="left" wrapText="1"/>
      <protection/>
    </xf>
    <xf numFmtId="167" fontId="13" fillId="0" borderId="0" xfId="37" applyNumberFormat="1" applyFont="1" applyFill="1" applyBorder="1" applyAlignment="1" applyProtection="1">
      <alignment horizontal="right" vertical="center" wrapText="1"/>
      <protection/>
    </xf>
    <xf numFmtId="167" fontId="13" fillId="0" borderId="0" xfId="37" applyNumberFormat="1" applyFont="1" applyFill="1" applyBorder="1" applyAlignment="1" applyProtection="1">
      <alignment horizontal="center" vertical="center" wrapText="1"/>
      <protection/>
    </xf>
    <xf numFmtId="167" fontId="37" fillId="0" borderId="0" xfId="37" applyNumberFormat="1" applyFont="1" applyFill="1" applyBorder="1" applyAlignment="1" applyProtection="1">
      <alignment horizontal="right" vertical="center" wrapText="1"/>
      <protection/>
    </xf>
    <xf numFmtId="167" fontId="38" fillId="0" borderId="0" xfId="37" applyNumberFormat="1" applyFont="1" applyFill="1" applyBorder="1" applyAlignment="1" applyProtection="1">
      <alignment horizontal="justify" vertical="top" wrapText="1"/>
      <protection/>
    </xf>
    <xf numFmtId="167" fontId="37" fillId="0" borderId="0" xfId="37" applyNumberFormat="1" applyFont="1" applyFill="1" applyBorder="1" applyAlignment="1" applyProtection="1">
      <alignment horizontal="right" vertical="center" wrapText="1"/>
      <protection locked="0"/>
    </xf>
    <xf numFmtId="167" fontId="37" fillId="0" borderId="0" xfId="37" applyNumberFormat="1" applyFont="1" applyFill="1" applyBorder="1" applyAlignment="1" applyProtection="1">
      <alignment horizontal="center" vertical="center" wrapText="1"/>
      <protection locked="0"/>
    </xf>
    <xf numFmtId="164" fontId="40" fillId="0" borderId="0" xfId="0" applyFont="1" applyFill="1" applyBorder="1" applyAlignment="1" applyProtection="1">
      <alignment horizontal="right" vertical="top"/>
      <protection/>
    </xf>
    <xf numFmtId="164" fontId="41" fillId="0" borderId="0" xfId="0" applyFont="1" applyFill="1" applyBorder="1" applyAlignment="1" applyProtection="1">
      <alignment/>
      <protection/>
    </xf>
    <xf numFmtId="164" fontId="41" fillId="0" borderId="0" xfId="0" applyFont="1" applyFill="1" applyBorder="1" applyAlignment="1" applyProtection="1">
      <alignment horizontal="left" wrapText="1"/>
      <protection/>
    </xf>
    <xf numFmtId="164" fontId="40" fillId="0" borderId="0" xfId="0" applyFont="1" applyFill="1" applyBorder="1" applyAlignment="1" applyProtection="1">
      <alignment/>
      <protection/>
    </xf>
    <xf numFmtId="164" fontId="40" fillId="0" borderId="0" xfId="0" applyFont="1" applyFill="1" applyBorder="1" applyAlignment="1" applyProtection="1">
      <alignment horizontal="center"/>
      <protection/>
    </xf>
    <xf numFmtId="165" fontId="40" fillId="0" borderId="0" xfId="0" applyNumberFormat="1" applyFont="1" applyFill="1" applyBorder="1" applyAlignment="1" applyProtection="1">
      <alignment horizontal="center"/>
      <protection locked="0"/>
    </xf>
    <xf numFmtId="165" fontId="40" fillId="0" borderId="0" xfId="0" applyNumberFormat="1" applyFont="1" applyFill="1" applyBorder="1" applyAlignment="1" applyProtection="1">
      <alignment horizontal="right"/>
      <protection locked="0"/>
    </xf>
    <xf numFmtId="164" fontId="42" fillId="0" borderId="0" xfId="0" applyFont="1" applyFill="1" applyBorder="1" applyAlignment="1" applyProtection="1">
      <alignment/>
      <protection locked="0"/>
    </xf>
    <xf numFmtId="165" fontId="36" fillId="0" borderId="0" xfId="0" applyNumberFormat="1" applyFont="1" applyFill="1" applyBorder="1" applyAlignment="1" applyProtection="1">
      <alignment horizontal="center"/>
      <protection locked="0"/>
    </xf>
    <xf numFmtId="165" fontId="36" fillId="0" borderId="0" xfId="0" applyNumberFormat="1" applyFont="1" applyFill="1" applyBorder="1" applyAlignment="1" applyProtection="1">
      <alignment horizontal="right"/>
      <protection locked="0"/>
    </xf>
    <xf numFmtId="164" fontId="36" fillId="0" borderId="0" xfId="0" applyFont="1" applyFill="1" applyBorder="1" applyAlignment="1" applyProtection="1">
      <alignment horizontal="justify" vertical="top" wrapText="1"/>
      <protection/>
    </xf>
    <xf numFmtId="164" fontId="36" fillId="0" borderId="0" xfId="0" applyFont="1" applyFill="1" applyBorder="1" applyAlignment="1" applyProtection="1">
      <alignment horizontal="justify"/>
      <protection/>
    </xf>
    <xf numFmtId="165" fontId="36" fillId="0" borderId="0" xfId="0" applyNumberFormat="1" applyFont="1" applyFill="1" applyBorder="1" applyAlignment="1" applyProtection="1">
      <alignment horizontal="center" vertical="top"/>
      <protection locked="0"/>
    </xf>
    <xf numFmtId="164" fontId="36" fillId="0" borderId="0" xfId="0" applyFont="1" applyFill="1" applyBorder="1" applyAlignment="1" applyProtection="1">
      <alignment horizontal="justify" wrapText="1"/>
      <protection/>
    </xf>
    <xf numFmtId="164" fontId="36" fillId="0" borderId="0" xfId="0" applyFont="1" applyFill="1" applyBorder="1" applyAlignment="1" applyProtection="1">
      <alignment horizontal="justify" vertical="top"/>
      <protection/>
    </xf>
    <xf numFmtId="164" fontId="36" fillId="0" borderId="0" xfId="0" applyFont="1" applyFill="1" applyBorder="1" applyAlignment="1" applyProtection="1">
      <alignment horizontal="center" vertical="center"/>
      <protection/>
    </xf>
    <xf numFmtId="171" fontId="36" fillId="0" borderId="0" xfId="0" applyNumberFormat="1" applyFont="1" applyFill="1" applyBorder="1" applyAlignment="1" applyProtection="1">
      <alignment wrapText="1"/>
      <protection/>
    </xf>
    <xf numFmtId="165" fontId="39" fillId="0" borderId="0" xfId="0" applyNumberFormat="1" applyFont="1" applyFill="1" applyBorder="1" applyAlignment="1" applyProtection="1">
      <alignment horizontal="center"/>
      <protection locked="0"/>
    </xf>
    <xf numFmtId="165" fontId="43" fillId="0" borderId="0" xfId="0" applyNumberFormat="1" applyFont="1" applyFill="1" applyBorder="1" applyAlignment="1" applyProtection="1">
      <alignment horizontal="center"/>
      <protection locked="0"/>
    </xf>
    <xf numFmtId="164" fontId="36" fillId="0" borderId="0" xfId="0" applyFont="1" applyFill="1" applyBorder="1" applyAlignment="1" applyProtection="1">
      <alignment vertical="top"/>
      <protection/>
    </xf>
    <xf numFmtId="164" fontId="36" fillId="0" borderId="3" xfId="0" applyFont="1" applyFill="1" applyBorder="1" applyAlignment="1" applyProtection="1">
      <alignment horizontal="right" vertical="top"/>
      <protection/>
    </xf>
    <xf numFmtId="164" fontId="36" fillId="0" borderId="3" xfId="0" applyFont="1" applyFill="1" applyBorder="1" applyAlignment="1" applyProtection="1">
      <alignment/>
      <protection/>
    </xf>
    <xf numFmtId="164" fontId="44" fillId="0" borderId="3" xfId="0" applyFont="1" applyFill="1" applyBorder="1" applyAlignment="1" applyProtection="1">
      <alignment horizontal="justify"/>
      <protection/>
    </xf>
    <xf numFmtId="164" fontId="36" fillId="0" borderId="3" xfId="0" applyFont="1" applyFill="1" applyBorder="1" applyAlignment="1" applyProtection="1">
      <alignment horizontal="center"/>
      <protection/>
    </xf>
    <xf numFmtId="165" fontId="36" fillId="0" borderId="3" xfId="0" applyNumberFormat="1" applyFont="1" applyFill="1" applyBorder="1" applyAlignment="1" applyProtection="1">
      <alignment horizontal="center"/>
      <protection locked="0"/>
    </xf>
    <xf numFmtId="165" fontId="44" fillId="0" borderId="3" xfId="0" applyNumberFormat="1" applyFont="1" applyFill="1" applyBorder="1" applyAlignment="1" applyProtection="1">
      <alignment horizontal="right"/>
      <protection locked="0"/>
    </xf>
    <xf numFmtId="164" fontId="36" fillId="0" borderId="4" xfId="0" applyFont="1" applyFill="1" applyBorder="1" applyAlignment="1" applyProtection="1">
      <alignment horizontal="right" vertical="top"/>
      <protection/>
    </xf>
    <xf numFmtId="164" fontId="36" fillId="0" borderId="4" xfId="0" applyFont="1" applyFill="1" applyBorder="1" applyAlignment="1" applyProtection="1">
      <alignment/>
      <protection/>
    </xf>
    <xf numFmtId="164" fontId="44" fillId="0" borderId="4" xfId="0" applyFont="1" applyFill="1" applyBorder="1" applyAlignment="1" applyProtection="1">
      <alignment/>
      <protection/>
    </xf>
    <xf numFmtId="164" fontId="36" fillId="0" borderId="4" xfId="0" applyFont="1" applyFill="1" applyBorder="1" applyAlignment="1" applyProtection="1">
      <alignment horizontal="center"/>
      <protection/>
    </xf>
    <xf numFmtId="165" fontId="36" fillId="0" borderId="4" xfId="0" applyNumberFormat="1" applyFont="1" applyFill="1" applyBorder="1" applyAlignment="1" applyProtection="1">
      <alignment horizontal="center"/>
      <protection locked="0"/>
    </xf>
    <xf numFmtId="164" fontId="44" fillId="0" borderId="0" xfId="0" applyFont="1" applyFill="1" applyBorder="1" applyAlignment="1" applyProtection="1">
      <alignment/>
      <protection/>
    </xf>
    <xf numFmtId="165" fontId="44" fillId="0" borderId="0" xfId="0" applyNumberFormat="1" applyFont="1" applyFill="1" applyBorder="1" applyAlignment="1" applyProtection="1">
      <alignment horizontal="right"/>
      <protection locked="0"/>
    </xf>
    <xf numFmtId="164" fontId="44" fillId="0" borderId="0" xfId="0" applyFont="1" applyFill="1" applyBorder="1" applyAlignment="1" applyProtection="1">
      <alignment horizontal="justify"/>
      <protection/>
    </xf>
    <xf numFmtId="164" fontId="44" fillId="0" borderId="0" xfId="0" applyFont="1" applyFill="1" applyBorder="1" applyAlignment="1" applyProtection="1">
      <alignment vertical="top"/>
      <protection/>
    </xf>
    <xf numFmtId="164" fontId="36" fillId="0" borderId="0" xfId="0" applyFont="1" applyFill="1" applyBorder="1" applyAlignment="1" applyProtection="1">
      <alignment horizontal="center"/>
      <protection locked="0"/>
    </xf>
    <xf numFmtId="164" fontId="45" fillId="0" borderId="0" xfId="0" applyFont="1" applyFill="1" applyBorder="1" applyAlignment="1" applyProtection="1">
      <alignment vertical="top"/>
      <protection/>
    </xf>
    <xf numFmtId="164" fontId="45" fillId="0" borderId="0" xfId="0" applyFont="1" applyFill="1" applyBorder="1" applyAlignment="1" applyProtection="1">
      <alignment horizontal="center" vertical="top"/>
      <protection/>
    </xf>
    <xf numFmtId="165" fontId="36" fillId="0" borderId="4" xfId="0" applyNumberFormat="1" applyFont="1" applyFill="1" applyBorder="1" applyAlignment="1" applyProtection="1">
      <alignment horizontal="left"/>
      <protection/>
    </xf>
    <xf numFmtId="165" fontId="36" fillId="0" borderId="4" xfId="0" applyNumberFormat="1" applyFont="1" applyFill="1" applyBorder="1" applyAlignment="1" applyProtection="1">
      <alignment horizontal="center"/>
      <protection/>
    </xf>
    <xf numFmtId="164" fontId="36" fillId="0" borderId="4" xfId="0" applyFont="1" applyFill="1" applyBorder="1" applyAlignment="1" applyProtection="1">
      <alignment horizontal="center"/>
      <protection locked="0"/>
    </xf>
    <xf numFmtId="165" fontId="17" fillId="0" borderId="4" xfId="37" applyNumberFormat="1" applyFont="1" applyFill="1" applyBorder="1" applyAlignment="1" applyProtection="1">
      <alignment horizontal="center" vertical="center"/>
      <protection locked="0"/>
    </xf>
    <xf numFmtId="165" fontId="36" fillId="0" borderId="0" xfId="0" applyNumberFormat="1" applyFont="1" applyFill="1" applyBorder="1" applyAlignment="1" applyProtection="1">
      <alignment horizontal="left"/>
      <protection/>
    </xf>
    <xf numFmtId="165" fontId="36" fillId="0" borderId="0" xfId="0" applyNumberFormat="1" applyFont="1" applyFill="1" applyBorder="1" applyAlignment="1" applyProtection="1">
      <alignment/>
      <protection locked="0"/>
    </xf>
    <xf numFmtId="164" fontId="46" fillId="0" borderId="0" xfId="0" applyFont="1" applyFill="1" applyBorder="1" applyAlignment="1" applyProtection="1">
      <alignment/>
      <protection locked="0"/>
    </xf>
    <xf numFmtId="164" fontId="36" fillId="0" borderId="5" xfId="0" applyFont="1" applyFill="1" applyBorder="1" applyAlignment="1" applyProtection="1">
      <alignment horizontal="right" vertical="top"/>
      <protection/>
    </xf>
    <xf numFmtId="164" fontId="36" fillId="0" borderId="5" xfId="0" applyFont="1" applyFill="1" applyBorder="1" applyAlignment="1" applyProtection="1">
      <alignment/>
      <protection/>
    </xf>
    <xf numFmtId="164" fontId="44" fillId="0" borderId="5" xfId="0" applyFont="1" applyFill="1" applyBorder="1" applyAlignment="1" applyProtection="1">
      <alignment/>
      <protection/>
    </xf>
    <xf numFmtId="164" fontId="36" fillId="0" borderId="5" xfId="0" applyFont="1" applyFill="1" applyBorder="1" applyAlignment="1" applyProtection="1">
      <alignment horizontal="center"/>
      <protection/>
    </xf>
    <xf numFmtId="165" fontId="36" fillId="0" borderId="5" xfId="0" applyNumberFormat="1" applyFont="1" applyFill="1" applyBorder="1" applyAlignment="1" applyProtection="1">
      <alignment horizontal="center"/>
      <protection locked="0"/>
    </xf>
    <xf numFmtId="165" fontId="17" fillId="0" borderId="5" xfId="37" applyNumberFormat="1" applyFont="1" applyFill="1" applyBorder="1" applyAlignment="1" applyProtection="1">
      <alignment horizontal="center" vertical="center"/>
      <protection locked="0"/>
    </xf>
    <xf numFmtId="164" fontId="44" fillId="0" borderId="0" xfId="0" applyFont="1" applyFill="1" applyBorder="1" applyAlignment="1" applyProtection="1">
      <alignment horizontal="right" vertical="top"/>
      <protection/>
    </xf>
    <xf numFmtId="164" fontId="47" fillId="0" borderId="0" xfId="0" applyFont="1" applyFill="1" applyBorder="1" applyAlignment="1" applyProtection="1">
      <alignment horizontal="center"/>
      <protection/>
    </xf>
    <xf numFmtId="164" fontId="44" fillId="0" borderId="0" xfId="0" applyFont="1" applyFill="1" applyBorder="1" applyAlignment="1" applyProtection="1">
      <alignment horizontal="center"/>
      <protection/>
    </xf>
    <xf numFmtId="165" fontId="44" fillId="0" borderId="0" xfId="0" applyNumberFormat="1" applyFont="1" applyFill="1" applyBorder="1" applyAlignment="1" applyProtection="1">
      <alignment horizontal="center"/>
      <protection locked="0"/>
    </xf>
    <xf numFmtId="165" fontId="44" fillId="0" borderId="0" xfId="0" applyNumberFormat="1" applyFont="1" applyFill="1" applyBorder="1" applyAlignment="1" applyProtection="1">
      <alignment horizontal="left"/>
      <protection locked="0"/>
    </xf>
    <xf numFmtId="164" fontId="44" fillId="0" borderId="0" xfId="0" applyFont="1" applyFill="1" applyBorder="1" applyAlignment="1" applyProtection="1">
      <alignment horizontal="left" indent="5"/>
      <protection/>
    </xf>
    <xf numFmtId="164" fontId="44" fillId="0" borderId="0" xfId="0" applyFont="1" applyFill="1" applyBorder="1" applyAlignment="1" applyProtection="1">
      <alignment wrapText="1"/>
      <protection/>
    </xf>
    <xf numFmtId="164" fontId="44" fillId="0" borderId="6" xfId="0" applyFont="1" applyFill="1" applyBorder="1" applyAlignment="1" applyProtection="1">
      <alignment horizontal="right" vertical="top"/>
      <protection/>
    </xf>
    <xf numFmtId="164" fontId="44" fillId="0" borderId="6" xfId="0" applyFont="1" applyFill="1" applyBorder="1" applyAlignment="1" applyProtection="1">
      <alignment/>
      <protection/>
    </xf>
    <xf numFmtId="164" fontId="44" fillId="0" borderId="6" xfId="0" applyFont="1" applyFill="1" applyBorder="1" applyAlignment="1" applyProtection="1">
      <alignment horizontal="center"/>
      <protection/>
    </xf>
    <xf numFmtId="165" fontId="44" fillId="0" borderId="6" xfId="0" applyNumberFormat="1" applyFont="1" applyFill="1" applyBorder="1" applyAlignment="1" applyProtection="1">
      <alignment horizontal="center"/>
      <protection locked="0"/>
    </xf>
    <xf numFmtId="165" fontId="17" fillId="0" borderId="7" xfId="37" applyNumberFormat="1" applyFont="1" applyFill="1" applyBorder="1" applyAlignment="1" applyProtection="1">
      <alignment horizontal="center" vertical="center"/>
      <protection locked="0"/>
    </xf>
    <xf numFmtId="165" fontId="44" fillId="0" borderId="6" xfId="0" applyNumberFormat="1" applyFont="1" applyFill="1" applyBorder="1" applyAlignment="1" applyProtection="1">
      <alignment horizontal="right"/>
      <protection locked="0"/>
    </xf>
    <xf numFmtId="164" fontId="44" fillId="0" borderId="0" xfId="0" applyFont="1" applyFill="1" applyBorder="1" applyAlignment="1" applyProtection="1">
      <alignment horizontal="right" vertical="top"/>
      <protection locked="0"/>
    </xf>
    <xf numFmtId="164" fontId="44" fillId="0" borderId="0" xfId="0" applyFont="1" applyFill="1" applyBorder="1" applyAlignment="1" applyProtection="1">
      <alignment/>
      <protection locked="0"/>
    </xf>
    <xf numFmtId="164" fontId="44" fillId="0" borderId="0" xfId="0" applyFont="1" applyFill="1" applyBorder="1" applyAlignment="1" applyProtection="1">
      <alignment horizontal="center"/>
      <protection locked="0"/>
    </xf>
    <xf numFmtId="164" fontId="36" fillId="0" borderId="0" xfId="0" applyFont="1" applyFill="1" applyBorder="1" applyAlignment="1" applyProtection="1">
      <alignment horizontal="right" vertical="top"/>
      <protection locked="0"/>
    </xf>
    <xf numFmtId="164" fontId="36" fillId="0" borderId="0" xfId="0" applyFont="1" applyFill="1" applyBorder="1" applyAlignment="1" applyProtection="1">
      <alignment wrapText="1"/>
      <protection locked="0"/>
    </xf>
    <xf numFmtId="164" fontId="41" fillId="0" borderId="0" xfId="0" applyFont="1" applyFill="1" applyBorder="1" applyAlignment="1" applyProtection="1">
      <alignment/>
      <protection locked="0"/>
    </xf>
    <xf numFmtId="173" fontId="16" fillId="0" borderId="0" xfId="0" applyNumberFormat="1" applyFont="1" applyAlignment="1" applyProtection="1">
      <alignment horizontal="right" vertical="top"/>
      <protection locked="0"/>
    </xf>
    <xf numFmtId="174" fontId="16" fillId="0" borderId="0" xfId="0" applyNumberFormat="1" applyFont="1" applyAlignment="1" applyProtection="1">
      <alignment horizontal="left" vertical="top"/>
      <protection locked="0"/>
    </xf>
    <xf numFmtId="164" fontId="16" fillId="0" borderId="0" xfId="0" applyFont="1" applyAlignment="1" applyProtection="1">
      <alignment horizontal="justify" vertical="top" wrapText="1"/>
      <protection locked="0"/>
    </xf>
    <xf numFmtId="164" fontId="16" fillId="0" borderId="0" xfId="0" applyFont="1" applyAlignment="1" applyProtection="1">
      <alignment wrapText="1"/>
      <protection locked="0"/>
    </xf>
    <xf numFmtId="164" fontId="16" fillId="0" borderId="0" xfId="0" applyFont="1" applyAlignment="1" applyProtection="1">
      <alignment horizontal="center"/>
      <protection locked="0"/>
    </xf>
    <xf numFmtId="164" fontId="16" fillId="0" borderId="0" xfId="0" applyFont="1" applyAlignment="1" applyProtection="1">
      <alignment/>
      <protection locked="0"/>
    </xf>
    <xf numFmtId="164" fontId="16" fillId="0" borderId="0" xfId="0" applyFont="1" applyAlignment="1" applyProtection="1">
      <alignment vertical="top"/>
      <protection locked="0"/>
    </xf>
    <xf numFmtId="164" fontId="16" fillId="0" borderId="0" xfId="0" applyFont="1" applyBorder="1" applyAlignment="1" applyProtection="1">
      <alignment horizontal="left" vertical="top" wrapText="1"/>
      <protection locked="0"/>
    </xf>
    <xf numFmtId="164" fontId="16" fillId="0" borderId="0" xfId="0" applyFont="1" applyAlignment="1" applyProtection="1">
      <alignment horizontal="justify" vertical="top"/>
      <protection locked="0"/>
    </xf>
    <xf numFmtId="173" fontId="16" fillId="0" borderId="0" xfId="0" applyNumberFormat="1" applyFont="1" applyAlignment="1" applyProtection="1">
      <alignment horizontal="left" vertical="top"/>
      <protection locked="0"/>
    </xf>
    <xf numFmtId="173" fontId="16" fillId="0" borderId="0" xfId="0" applyNumberFormat="1" applyFont="1" applyAlignment="1" applyProtection="1">
      <alignment horizontal="center" vertical="top"/>
      <protection locked="0"/>
    </xf>
    <xf numFmtId="164" fontId="16" fillId="0" borderId="0" xfId="0" applyFont="1" applyBorder="1" applyAlignment="1" applyProtection="1">
      <alignment horizontal="justify" vertical="top" wrapText="1"/>
      <protection locked="0"/>
    </xf>
    <xf numFmtId="171" fontId="16" fillId="0" borderId="0" xfId="0" applyNumberFormat="1" applyFont="1" applyAlignment="1" applyProtection="1">
      <alignment horizontal="justify" vertical="top"/>
      <protection locked="0"/>
    </xf>
    <xf numFmtId="164" fontId="16" fillId="0" borderId="0" xfId="0" applyFont="1" applyFill="1" applyBorder="1" applyAlignment="1" applyProtection="1">
      <alignment/>
      <protection locked="0"/>
    </xf>
    <xf numFmtId="173" fontId="16" fillId="0" borderId="0" xfId="0" applyNumberFormat="1" applyFont="1" applyAlignment="1" applyProtection="1">
      <alignment horizontal="right" vertical="top"/>
      <protection/>
    </xf>
    <xf numFmtId="174" fontId="16" fillId="0" borderId="0" xfId="0" applyNumberFormat="1" applyFont="1" applyAlignment="1" applyProtection="1">
      <alignment horizontal="left" vertical="top"/>
      <protection/>
    </xf>
    <xf numFmtId="164" fontId="48" fillId="0" borderId="0" xfId="0" applyFont="1" applyBorder="1" applyAlignment="1" applyProtection="1">
      <alignment horizontal="left"/>
      <protection/>
    </xf>
    <xf numFmtId="164" fontId="48" fillId="0" borderId="0" xfId="0" applyFont="1" applyBorder="1" applyAlignment="1" applyProtection="1">
      <alignment horizontal="center"/>
      <protection/>
    </xf>
    <xf numFmtId="164" fontId="48" fillId="0" borderId="0" xfId="0" applyFont="1" applyAlignment="1" applyProtection="1">
      <alignment horizontal="center"/>
      <protection/>
    </xf>
    <xf numFmtId="164" fontId="0" fillId="0" borderId="0" xfId="0" applyAlignment="1" applyProtection="1">
      <alignment/>
      <protection/>
    </xf>
    <xf numFmtId="164" fontId="0" fillId="0" borderId="0" xfId="0" applyAlignment="1" applyProtection="1">
      <alignment/>
      <protection locked="0"/>
    </xf>
    <xf numFmtId="164" fontId="15" fillId="11" borderId="0" xfId="0" applyFont="1" applyFill="1" applyAlignment="1" applyProtection="1">
      <alignment horizontal="center" vertical="top" wrapText="1"/>
      <protection/>
    </xf>
    <xf numFmtId="164" fontId="27" fillId="0" borderId="0" xfId="0" applyFont="1" applyFill="1" applyBorder="1" applyAlignment="1" applyProtection="1">
      <alignment/>
      <protection locked="0"/>
    </xf>
    <xf numFmtId="164" fontId="27" fillId="0" borderId="0" xfId="0" applyFont="1" applyAlignment="1" applyProtection="1">
      <alignment horizontal="center" wrapText="1"/>
      <protection/>
    </xf>
    <xf numFmtId="173" fontId="17" fillId="11" borderId="0" xfId="0" applyNumberFormat="1" applyFont="1" applyFill="1" applyAlignment="1" applyProtection="1">
      <alignment horizontal="left" vertical="top"/>
      <protection/>
    </xf>
    <xf numFmtId="174" fontId="17" fillId="11" borderId="0" xfId="0" applyNumberFormat="1" applyFont="1" applyFill="1" applyAlignment="1" applyProtection="1">
      <alignment horizontal="left" vertical="top"/>
      <protection/>
    </xf>
    <xf numFmtId="164" fontId="17" fillId="11" borderId="0" xfId="0" applyFont="1" applyFill="1" applyBorder="1" applyAlignment="1" applyProtection="1">
      <alignment horizontal="justify" vertical="top"/>
      <protection/>
    </xf>
    <xf numFmtId="164" fontId="17" fillId="11" borderId="0" xfId="0" applyFont="1" applyFill="1" applyBorder="1" applyAlignment="1" applyProtection="1">
      <alignment/>
      <protection/>
    </xf>
    <xf numFmtId="164" fontId="16" fillId="0" borderId="0" xfId="0" applyFont="1" applyAlignment="1" applyProtection="1">
      <alignment horizontal="center"/>
      <protection/>
    </xf>
    <xf numFmtId="173" fontId="17" fillId="0" borderId="0" xfId="0" applyNumberFormat="1" applyFont="1" applyFill="1" applyAlignment="1" applyProtection="1">
      <alignment horizontal="left" vertical="top"/>
      <protection/>
    </xf>
    <xf numFmtId="174" fontId="17" fillId="0" borderId="0" xfId="0" applyNumberFormat="1" applyFont="1" applyFill="1" applyAlignment="1" applyProtection="1">
      <alignment horizontal="left" vertical="top"/>
      <protection/>
    </xf>
    <xf numFmtId="164" fontId="17" fillId="0" borderId="0" xfId="0" applyFont="1" applyFill="1" applyBorder="1" applyAlignment="1" applyProtection="1">
      <alignment horizontal="justify" vertical="top"/>
      <protection/>
    </xf>
    <xf numFmtId="164" fontId="17" fillId="0" borderId="0" xfId="0" applyFont="1" applyFill="1" applyBorder="1" applyAlignment="1" applyProtection="1">
      <alignment/>
      <protection/>
    </xf>
    <xf numFmtId="164" fontId="16" fillId="0" borderId="0" xfId="0" applyFont="1" applyFill="1" applyAlignment="1" applyProtection="1">
      <alignment horizontal="center"/>
      <protection/>
    </xf>
    <xf numFmtId="164" fontId="16" fillId="0" borderId="0" xfId="0" applyFont="1" applyFill="1" applyAlignment="1" applyProtection="1">
      <alignment/>
      <protection locked="0"/>
    </xf>
    <xf numFmtId="164" fontId="16" fillId="0" borderId="0" xfId="0" applyFont="1" applyAlignment="1" applyProtection="1">
      <alignment wrapText="1"/>
      <protection/>
    </xf>
    <xf numFmtId="164" fontId="16" fillId="0" borderId="0" xfId="0" applyFont="1" applyAlignment="1" applyProtection="1">
      <alignment horizontal="center" wrapText="1"/>
      <protection/>
    </xf>
    <xf numFmtId="165" fontId="16" fillId="0" borderId="0" xfId="0" applyNumberFormat="1" applyFont="1" applyAlignment="1" applyProtection="1">
      <alignment/>
      <protection locked="0"/>
    </xf>
    <xf numFmtId="165" fontId="27" fillId="0" borderId="0" xfId="0" applyNumberFormat="1" applyFont="1" applyAlignment="1" applyProtection="1">
      <alignment/>
      <protection locked="0"/>
    </xf>
    <xf numFmtId="164" fontId="16" fillId="0" borderId="0" xfId="0" applyFont="1" applyAlignment="1" applyProtection="1">
      <alignment horizontal="left" vertical="top" wrapText="1"/>
      <protection/>
    </xf>
    <xf numFmtId="164" fontId="50" fillId="0" borderId="0" xfId="0" applyFont="1" applyAlignment="1" applyProtection="1">
      <alignment/>
      <protection/>
    </xf>
    <xf numFmtId="164" fontId="0" fillId="0" borderId="0" xfId="0" applyFont="1" applyAlignment="1" applyProtection="1">
      <alignment/>
      <protection/>
    </xf>
    <xf numFmtId="164" fontId="0" fillId="0" borderId="0" xfId="0" applyFont="1" applyAlignment="1" applyProtection="1">
      <alignment/>
      <protection locked="0"/>
    </xf>
    <xf numFmtId="164" fontId="50" fillId="0" borderId="0" xfId="0" applyFont="1" applyAlignment="1" applyProtection="1">
      <alignment/>
      <protection locked="0"/>
    </xf>
    <xf numFmtId="173" fontId="29" fillId="0" borderId="8" xfId="0" applyNumberFormat="1" applyFont="1" applyBorder="1" applyAlignment="1" applyProtection="1">
      <alignment vertical="top"/>
      <protection/>
    </xf>
    <xf numFmtId="174" fontId="29" fillId="0" borderId="6" xfId="0" applyNumberFormat="1" applyFont="1" applyBorder="1" applyAlignment="1" applyProtection="1">
      <alignment horizontal="left" vertical="top"/>
      <protection/>
    </xf>
    <xf numFmtId="164" fontId="16" fillId="0" borderId="6" xfId="0" applyFont="1" applyBorder="1" applyAlignment="1" applyProtection="1">
      <alignment horizontal="justify" vertical="top" wrapText="1"/>
      <protection/>
    </xf>
    <xf numFmtId="164" fontId="16" fillId="0" borderId="6" xfId="0" applyFont="1" applyBorder="1" applyAlignment="1" applyProtection="1">
      <alignment wrapText="1"/>
      <protection/>
    </xf>
    <xf numFmtId="164" fontId="16" fillId="0" borderId="6" xfId="0" applyFont="1" applyBorder="1" applyAlignment="1" applyProtection="1">
      <alignment horizontal="center"/>
      <protection/>
    </xf>
    <xf numFmtId="164" fontId="29" fillId="0" borderId="6" xfId="0" applyFont="1" applyBorder="1" applyAlignment="1" applyProtection="1">
      <alignment/>
      <protection/>
    </xf>
    <xf numFmtId="175" fontId="51" fillId="0" borderId="6" xfId="0" applyNumberFormat="1" applyFont="1" applyBorder="1" applyAlignment="1" applyProtection="1">
      <alignment horizontal="center"/>
      <protection locked="0"/>
    </xf>
    <xf numFmtId="165" fontId="17" fillId="0" borderId="6" xfId="37" applyNumberFormat="1" applyFont="1" applyFill="1" applyBorder="1" applyAlignment="1" applyProtection="1">
      <alignment horizontal="center" vertical="center"/>
      <protection locked="0"/>
    </xf>
    <xf numFmtId="173" fontId="29" fillId="0" borderId="0" xfId="0" applyNumberFormat="1" applyFont="1" applyBorder="1" applyAlignment="1" applyProtection="1">
      <alignment vertical="top"/>
      <protection/>
    </xf>
    <xf numFmtId="174" fontId="29" fillId="0" borderId="0" xfId="0" applyNumberFormat="1" applyFont="1" applyBorder="1" applyAlignment="1" applyProtection="1">
      <alignment horizontal="left" vertical="top"/>
      <protection/>
    </xf>
    <xf numFmtId="164" fontId="16" fillId="0" borderId="0" xfId="0" applyFont="1" applyBorder="1" applyAlignment="1" applyProtection="1">
      <alignment wrapText="1"/>
      <protection/>
    </xf>
    <xf numFmtId="164" fontId="16" fillId="0" borderId="0" xfId="0" applyFont="1" applyBorder="1" applyAlignment="1" applyProtection="1">
      <alignment horizontal="center"/>
      <protection/>
    </xf>
    <xf numFmtId="164" fontId="29" fillId="0" borderId="0" xfId="0" applyFont="1" applyBorder="1" applyAlignment="1" applyProtection="1">
      <alignment/>
      <protection/>
    </xf>
    <xf numFmtId="164" fontId="16" fillId="0" borderId="0" xfId="0" applyFont="1" applyBorder="1" applyAlignment="1" applyProtection="1">
      <alignment/>
      <protection locked="0"/>
    </xf>
    <xf numFmtId="164" fontId="29" fillId="0" borderId="7" xfId="0" applyFont="1" applyBorder="1" applyAlignment="1" applyProtection="1">
      <alignment/>
      <protection locked="0"/>
    </xf>
    <xf numFmtId="164" fontId="29" fillId="0" borderId="0" xfId="0" applyFont="1" applyBorder="1" applyAlignment="1" applyProtection="1">
      <alignment/>
      <protection locked="0"/>
    </xf>
    <xf numFmtId="173" fontId="52" fillId="0" borderId="0" xfId="0" applyNumberFormat="1" applyFont="1" applyBorder="1" applyAlignment="1" applyProtection="1">
      <alignment vertical="top"/>
      <protection/>
    </xf>
    <xf numFmtId="174" fontId="52" fillId="0" borderId="0" xfId="0" applyNumberFormat="1" applyFont="1" applyBorder="1" applyAlignment="1" applyProtection="1">
      <alignment horizontal="left" vertical="top"/>
      <protection/>
    </xf>
    <xf numFmtId="164" fontId="27" fillId="0" borderId="0" xfId="0" applyFont="1" applyBorder="1" applyAlignment="1" applyProtection="1">
      <alignment horizontal="justify" vertical="top" wrapText="1"/>
      <protection/>
    </xf>
    <xf numFmtId="164" fontId="27" fillId="0" borderId="0" xfId="0" applyFont="1" applyBorder="1" applyAlignment="1" applyProtection="1">
      <alignment wrapText="1"/>
      <protection/>
    </xf>
    <xf numFmtId="164" fontId="27" fillId="0" borderId="0" xfId="0" applyFont="1" applyBorder="1" applyAlignment="1" applyProtection="1">
      <alignment horizontal="center"/>
      <protection/>
    </xf>
    <xf numFmtId="175" fontId="51" fillId="0" borderId="0" xfId="0" applyNumberFormat="1" applyFont="1" applyBorder="1" applyAlignment="1" applyProtection="1">
      <alignment horizontal="center"/>
      <protection locked="0"/>
    </xf>
    <xf numFmtId="175" fontId="53" fillId="0" borderId="0" xfId="0" applyNumberFormat="1" applyFont="1" applyBorder="1" applyAlignment="1" applyProtection="1">
      <alignment horizontal="center"/>
      <protection locked="0"/>
    </xf>
    <xf numFmtId="164" fontId="17" fillId="11" borderId="0" xfId="0" applyFont="1" applyFill="1" applyAlignment="1" applyProtection="1">
      <alignment horizontal="justify" vertical="top"/>
      <protection/>
    </xf>
    <xf numFmtId="164" fontId="17" fillId="11" borderId="0" xfId="0" applyFont="1" applyFill="1" applyAlignment="1" applyProtection="1">
      <alignment/>
      <protection/>
    </xf>
    <xf numFmtId="173" fontId="16" fillId="0" borderId="0" xfId="0" applyNumberFormat="1" applyFont="1" applyBorder="1" applyAlignment="1" applyProtection="1">
      <alignment horizontal="right" vertical="top"/>
      <protection/>
    </xf>
    <xf numFmtId="174" fontId="16" fillId="0" borderId="0" xfId="0" applyNumberFormat="1" applyFont="1" applyBorder="1" applyAlignment="1" applyProtection="1">
      <alignment horizontal="left" vertical="top"/>
      <protection/>
    </xf>
    <xf numFmtId="173" fontId="27" fillId="0" borderId="0" xfId="0" applyNumberFormat="1" applyFont="1" applyBorder="1" applyAlignment="1" applyProtection="1">
      <alignment horizontal="right" vertical="top"/>
      <protection/>
    </xf>
    <xf numFmtId="174" fontId="27" fillId="0" borderId="0" xfId="0" applyNumberFormat="1" applyFont="1" applyBorder="1" applyAlignment="1" applyProtection="1">
      <alignment horizontal="left" vertical="top"/>
      <protection/>
    </xf>
    <xf numFmtId="173" fontId="17" fillId="0" borderId="8" xfId="0" applyNumberFormat="1" applyFont="1" applyBorder="1" applyAlignment="1" applyProtection="1">
      <alignment vertical="top"/>
      <protection/>
    </xf>
    <xf numFmtId="174" fontId="17" fillId="0" borderId="6" xfId="0" applyNumberFormat="1" applyFont="1" applyBorder="1" applyAlignment="1" applyProtection="1">
      <alignment horizontal="left" vertical="top"/>
      <protection/>
    </xf>
    <xf numFmtId="173" fontId="17" fillId="0" borderId="0" xfId="0" applyNumberFormat="1" applyFont="1" applyBorder="1" applyAlignment="1" applyProtection="1">
      <alignment vertical="top"/>
      <protection/>
    </xf>
    <xf numFmtId="174" fontId="17" fillId="0" borderId="0" xfId="0" applyNumberFormat="1" applyFont="1" applyBorder="1" applyAlignment="1" applyProtection="1">
      <alignment horizontal="left" vertical="top"/>
      <protection/>
    </xf>
    <xf numFmtId="173" fontId="16" fillId="0" borderId="0" xfId="0" applyNumberFormat="1" applyFont="1" applyFill="1" applyBorder="1" applyAlignment="1" applyProtection="1">
      <alignment horizontal="right" vertical="top"/>
      <protection/>
    </xf>
    <xf numFmtId="174" fontId="16" fillId="0" borderId="0" xfId="0" applyNumberFormat="1" applyFont="1" applyFill="1" applyBorder="1" applyAlignment="1" applyProtection="1">
      <alignment horizontal="left" vertical="top"/>
      <protection/>
    </xf>
    <xf numFmtId="174" fontId="29" fillId="0" borderId="0" xfId="0" applyNumberFormat="1" applyFont="1" applyFill="1" applyBorder="1" applyAlignment="1" applyProtection="1">
      <alignment horizontal="left" vertical="top"/>
      <protection/>
    </xf>
    <xf numFmtId="164" fontId="16" fillId="0" borderId="0" xfId="0" applyFont="1" applyFill="1" applyBorder="1" applyAlignment="1" applyProtection="1">
      <alignment horizontal="justify" vertical="top" wrapText="1"/>
      <protection/>
    </xf>
    <xf numFmtId="164" fontId="16" fillId="0" borderId="0" xfId="0" applyFont="1" applyFill="1" applyBorder="1" applyAlignment="1" applyProtection="1">
      <alignment wrapText="1"/>
      <protection/>
    </xf>
    <xf numFmtId="164" fontId="16" fillId="0" borderId="0" xfId="0" applyFont="1" applyFill="1" applyBorder="1" applyAlignment="1" applyProtection="1">
      <alignment horizontal="center"/>
      <protection/>
    </xf>
    <xf numFmtId="165" fontId="16" fillId="0" borderId="0" xfId="0" applyNumberFormat="1" applyFont="1" applyFill="1" applyBorder="1" applyAlignment="1" applyProtection="1">
      <alignment/>
      <protection locked="0"/>
    </xf>
    <xf numFmtId="164" fontId="16" fillId="0" borderId="0" xfId="0" applyFont="1" applyAlignment="1" applyProtection="1">
      <alignment vertical="top" wrapText="1"/>
      <protection/>
    </xf>
    <xf numFmtId="175" fontId="51" fillId="0" borderId="6" xfId="0" applyNumberFormat="1" applyFont="1" applyBorder="1" applyAlignment="1" applyProtection="1">
      <alignment horizontal="right"/>
      <protection locked="0"/>
    </xf>
    <xf numFmtId="175" fontId="51" fillId="0" borderId="0" xfId="0" applyNumberFormat="1" applyFont="1" applyBorder="1" applyAlignment="1" applyProtection="1">
      <alignment horizontal="right"/>
      <protection locked="0"/>
    </xf>
    <xf numFmtId="175" fontId="53" fillId="0" borderId="0" xfId="0" applyNumberFormat="1" applyFont="1" applyBorder="1" applyAlignment="1" applyProtection="1">
      <alignment horizontal="right"/>
      <protection locked="0"/>
    </xf>
    <xf numFmtId="164" fontId="29" fillId="0" borderId="0" xfId="0" applyFont="1" applyFill="1" applyBorder="1" applyAlignment="1" applyProtection="1">
      <alignment horizontal="center" vertical="top" wrapText="1"/>
      <protection/>
    </xf>
    <xf numFmtId="173" fontId="16" fillId="0" borderId="0" xfId="0" applyNumberFormat="1" applyFont="1" applyFill="1" applyAlignment="1" applyProtection="1">
      <alignment horizontal="right" vertical="top"/>
      <protection/>
    </xf>
    <xf numFmtId="174" fontId="16" fillId="0" borderId="0" xfId="0" applyNumberFormat="1" applyFont="1" applyFill="1" applyAlignment="1" applyProtection="1">
      <alignment horizontal="left" vertical="top"/>
      <protection/>
    </xf>
    <xf numFmtId="164" fontId="16" fillId="0" borderId="0" xfId="0" applyFont="1" applyFill="1" applyAlignment="1" applyProtection="1">
      <alignment horizontal="justify" vertical="top" wrapText="1"/>
      <protection/>
    </xf>
    <xf numFmtId="164" fontId="16" fillId="0" borderId="0" xfId="0" applyFont="1" applyFill="1" applyAlignment="1" applyProtection="1">
      <alignment wrapText="1"/>
      <protection/>
    </xf>
    <xf numFmtId="173" fontId="51" fillId="0" borderId="0" xfId="0" applyNumberFormat="1" applyFont="1" applyFill="1" applyAlignment="1" applyProtection="1">
      <alignment horizontal="right" vertical="top"/>
      <protection/>
    </xf>
    <xf numFmtId="164" fontId="51" fillId="0" borderId="0" xfId="0" applyFont="1" applyFill="1" applyBorder="1" applyAlignment="1" applyProtection="1">
      <alignment horizontal="left" wrapText="1"/>
      <protection/>
    </xf>
    <xf numFmtId="164" fontId="39" fillId="0" borderId="0" xfId="0" applyFont="1" applyAlignment="1" applyProtection="1">
      <alignment horizontal="center"/>
      <protection/>
    </xf>
    <xf numFmtId="175" fontId="51" fillId="0" borderId="0" xfId="0" applyNumberFormat="1" applyFont="1" applyAlignment="1" applyProtection="1">
      <alignment horizontal="right"/>
      <protection locked="0"/>
    </xf>
    <xf numFmtId="173" fontId="39" fillId="0" borderId="0" xfId="0" applyNumberFormat="1" applyFont="1" applyFill="1" applyAlignment="1" applyProtection="1">
      <alignment horizontal="right" vertical="top"/>
      <protection/>
    </xf>
    <xf numFmtId="174" fontId="39" fillId="0" borderId="0" xfId="0" applyNumberFormat="1" applyFont="1" applyFill="1" applyAlignment="1" applyProtection="1">
      <alignment horizontal="left" vertical="top" wrapText="1"/>
      <protection/>
    </xf>
    <xf numFmtId="174" fontId="39" fillId="0" borderId="0" xfId="0" applyNumberFormat="1" applyFont="1" applyFill="1" applyAlignment="1" applyProtection="1">
      <alignment horizontal="left" vertical="top"/>
      <protection/>
    </xf>
    <xf numFmtId="164" fontId="39" fillId="0" borderId="0" xfId="0" applyFont="1" applyFill="1" applyAlignment="1" applyProtection="1">
      <alignment horizontal="justify" vertical="top" wrapText="1"/>
      <protection/>
    </xf>
    <xf numFmtId="164" fontId="39" fillId="0" borderId="0" xfId="0" applyFont="1" applyFill="1" applyAlignment="1" applyProtection="1">
      <alignment wrapText="1"/>
      <protection/>
    </xf>
    <xf numFmtId="164" fontId="51" fillId="0" borderId="0" xfId="0" applyFont="1" applyAlignment="1" applyProtection="1">
      <alignment horizontal="right"/>
      <protection locked="0"/>
    </xf>
    <xf numFmtId="173" fontId="51" fillId="0" borderId="0" xfId="0" applyNumberFormat="1" applyFont="1" applyAlignment="1" applyProtection="1">
      <alignment horizontal="right" vertical="top"/>
      <protection/>
    </xf>
    <xf numFmtId="164" fontId="51" fillId="0" borderId="0" xfId="0" applyFont="1" applyBorder="1" applyAlignment="1" applyProtection="1">
      <alignment horizontal="left"/>
      <protection/>
    </xf>
    <xf numFmtId="164" fontId="51" fillId="0" borderId="0" xfId="0" applyFont="1" applyAlignment="1" applyProtection="1">
      <alignment horizontal="left"/>
      <protection/>
    </xf>
    <xf numFmtId="173" fontId="39" fillId="0" borderId="0" xfId="0" applyNumberFormat="1" applyFont="1" applyAlignment="1" applyProtection="1">
      <alignment horizontal="right" vertical="top"/>
      <protection/>
    </xf>
    <xf numFmtId="174" fontId="39" fillId="0" borderId="0" xfId="0" applyNumberFormat="1" applyFont="1" applyAlignment="1" applyProtection="1">
      <alignment horizontal="left" vertical="top"/>
      <protection/>
    </xf>
    <xf numFmtId="164" fontId="39" fillId="0" borderId="0" xfId="0" applyFont="1" applyAlignment="1" applyProtection="1">
      <alignment horizontal="justify" vertical="top" wrapText="1"/>
      <protection/>
    </xf>
    <xf numFmtId="174" fontId="51" fillId="0" borderId="0" xfId="0" applyNumberFormat="1" applyFont="1" applyAlignment="1" applyProtection="1">
      <alignment horizontal="left" vertical="top"/>
      <protection/>
    </xf>
    <xf numFmtId="164" fontId="51" fillId="0" borderId="0" xfId="0" applyFont="1" applyAlignment="1" applyProtection="1">
      <alignment horizontal="justify" vertical="top" wrapText="1"/>
      <protection/>
    </xf>
    <xf numFmtId="164" fontId="51" fillId="0" borderId="0" xfId="0" applyFont="1" applyAlignment="1" applyProtection="1">
      <alignment wrapText="1"/>
      <protection/>
    </xf>
    <xf numFmtId="164" fontId="51" fillId="0" borderId="0" xfId="0" applyFont="1" applyAlignment="1" applyProtection="1">
      <alignment horizontal="center"/>
      <protection/>
    </xf>
    <xf numFmtId="164" fontId="16" fillId="0" borderId="0" xfId="0" applyFont="1" applyAlignment="1" applyProtection="1">
      <alignment horizontal="right"/>
      <protection locked="0"/>
    </xf>
    <xf numFmtId="174" fontId="51" fillId="0" borderId="0" xfId="0" applyNumberFormat="1" applyFont="1" applyBorder="1" applyAlignment="1" applyProtection="1">
      <alignment horizontal="left" vertical="top"/>
      <protection/>
    </xf>
    <xf numFmtId="164" fontId="39" fillId="0" borderId="0" xfId="0" applyFont="1" applyAlignment="1" applyProtection="1">
      <alignment wrapText="1"/>
      <protection/>
    </xf>
    <xf numFmtId="175" fontId="29" fillId="0" borderId="6" xfId="0" applyNumberFormat="1" applyFont="1" applyBorder="1" applyAlignment="1" applyProtection="1">
      <alignment horizontal="right"/>
      <protection locked="0"/>
    </xf>
    <xf numFmtId="173" fontId="27" fillId="0" borderId="0" xfId="0" applyNumberFormat="1" applyFont="1" applyAlignment="1" applyProtection="1">
      <alignment horizontal="right" vertical="top" wrapText="1"/>
      <protection/>
    </xf>
    <xf numFmtId="174" fontId="27" fillId="0" borderId="0" xfId="0" applyNumberFormat="1" applyFont="1" applyAlignment="1" applyProtection="1">
      <alignment horizontal="left" vertical="top" wrapText="1"/>
      <protection/>
    </xf>
    <xf numFmtId="164" fontId="0" fillId="0" borderId="7" xfId="0" applyBorder="1" applyAlignment="1" applyProtection="1">
      <alignment/>
      <protection locked="0"/>
    </xf>
    <xf numFmtId="174" fontId="15" fillId="0" borderId="0" xfId="0" applyNumberFormat="1" applyFont="1" applyAlignment="1" applyProtection="1">
      <alignment horizontal="left" vertical="top"/>
      <protection/>
    </xf>
    <xf numFmtId="173" fontId="27" fillId="0" borderId="0" xfId="0" applyNumberFormat="1" applyFont="1" applyAlignment="1" applyProtection="1">
      <alignment horizontal="right" vertical="top"/>
      <protection/>
    </xf>
    <xf numFmtId="174" fontId="27" fillId="0" borderId="0" xfId="0" applyNumberFormat="1" applyFont="1" applyAlignment="1" applyProtection="1">
      <alignment horizontal="left" vertical="top"/>
      <protection/>
    </xf>
    <xf numFmtId="164" fontId="27" fillId="0" borderId="0" xfId="0" applyFont="1" applyAlignment="1" applyProtection="1">
      <alignment horizontal="justify" vertical="top" wrapText="1"/>
      <protection/>
    </xf>
    <xf numFmtId="164" fontId="27" fillId="0" borderId="0" xfId="0" applyFont="1" applyAlignment="1" applyProtection="1">
      <alignment wrapText="1"/>
      <protection/>
    </xf>
    <xf numFmtId="164" fontId="27" fillId="0" borderId="0" xfId="0" applyFont="1" applyAlignment="1" applyProtection="1">
      <alignment horizontal="center"/>
      <protection/>
    </xf>
    <xf numFmtId="173" fontId="16" fillId="0" borderId="0" xfId="0" applyNumberFormat="1" applyFont="1" applyAlignment="1" applyProtection="1">
      <alignment horizontal="right" vertical="top" wrapText="1"/>
      <protection/>
    </xf>
    <xf numFmtId="174" fontId="16" fillId="0" borderId="0" xfId="0" applyNumberFormat="1" applyFont="1" applyAlignment="1" applyProtection="1">
      <alignment horizontal="left" vertical="top" wrapText="1"/>
      <protection/>
    </xf>
    <xf numFmtId="164" fontId="16" fillId="0" borderId="7" xfId="0" applyFont="1" applyBorder="1" applyAlignment="1" applyProtection="1">
      <alignment/>
      <protection locked="0"/>
    </xf>
    <xf numFmtId="164" fontId="12" fillId="0" borderId="0" xfId="37" applyFont="1" applyAlignment="1" applyProtection="1">
      <alignment horizontal="justify" vertical="top" wrapText="1"/>
      <protection locked="0"/>
    </xf>
    <xf numFmtId="165" fontId="12" fillId="0" borderId="0" xfId="15" applyNumberFormat="1" applyFont="1" applyFill="1" applyBorder="1" applyAlignment="1" applyProtection="1">
      <alignment horizontal="center"/>
      <protection locked="0"/>
    </xf>
    <xf numFmtId="164" fontId="56" fillId="0" borderId="0" xfId="0" applyFont="1" applyFill="1" applyBorder="1" applyAlignment="1" applyProtection="1">
      <alignment vertical="top" wrapText="1"/>
      <protection locked="0"/>
    </xf>
    <xf numFmtId="164" fontId="56" fillId="0" borderId="0" xfId="0" applyFont="1" applyFill="1" applyBorder="1" applyAlignment="1" applyProtection="1">
      <alignment horizontal="justify" vertical="top" wrapText="1"/>
      <protection locked="0"/>
    </xf>
    <xf numFmtId="164" fontId="56" fillId="0" borderId="0" xfId="0" applyFont="1" applyFill="1" applyBorder="1" applyAlignment="1" applyProtection="1">
      <alignment wrapText="1"/>
      <protection locked="0"/>
    </xf>
    <xf numFmtId="169" fontId="56" fillId="0" borderId="0" xfId="0" applyNumberFormat="1" applyFont="1" applyFill="1" applyBorder="1" applyAlignment="1" applyProtection="1">
      <alignment horizontal="center" wrapText="1"/>
      <protection locked="0"/>
    </xf>
    <xf numFmtId="165" fontId="56" fillId="0" borderId="0" xfId="15" applyNumberFormat="1" applyFont="1" applyFill="1" applyBorder="1" applyAlignment="1" applyProtection="1">
      <alignment horizontal="right"/>
      <protection locked="0"/>
    </xf>
    <xf numFmtId="176" fontId="56" fillId="0" borderId="0" xfId="0" applyNumberFormat="1" applyFont="1" applyFill="1" applyBorder="1" applyAlignment="1" applyProtection="1">
      <alignment horizontal="right"/>
      <protection locked="0"/>
    </xf>
    <xf numFmtId="164" fontId="45" fillId="0" borderId="0" xfId="0" applyFont="1" applyFill="1" applyBorder="1" applyAlignment="1" applyProtection="1">
      <alignment/>
      <protection locked="0"/>
    </xf>
    <xf numFmtId="164" fontId="57" fillId="0" borderId="0" xfId="0" applyFont="1" applyFill="1" applyBorder="1" applyAlignment="1" applyProtection="1">
      <alignment vertical="top" wrapText="1"/>
      <protection/>
    </xf>
    <xf numFmtId="164" fontId="57" fillId="0" borderId="0" xfId="0" applyFont="1" applyFill="1" applyBorder="1" applyAlignment="1" applyProtection="1">
      <alignment horizontal="justify" vertical="top" wrapText="1"/>
      <protection/>
    </xf>
    <xf numFmtId="164" fontId="56" fillId="0" borderId="0" xfId="0" applyFont="1" applyFill="1" applyBorder="1" applyAlignment="1" applyProtection="1">
      <alignment wrapText="1"/>
      <protection/>
    </xf>
    <xf numFmtId="169" fontId="56" fillId="0" borderId="0" xfId="0" applyNumberFormat="1" applyFont="1" applyFill="1" applyBorder="1" applyAlignment="1" applyProtection="1">
      <alignment horizontal="center" wrapText="1"/>
      <protection/>
    </xf>
    <xf numFmtId="164" fontId="56" fillId="0" borderId="0" xfId="0" applyFont="1" applyFill="1" applyBorder="1" applyAlignment="1" applyProtection="1">
      <alignment vertical="top" wrapText="1"/>
      <protection/>
    </xf>
    <xf numFmtId="164" fontId="56" fillId="0" borderId="0" xfId="0" applyFont="1" applyFill="1" applyBorder="1" applyAlignment="1" applyProtection="1">
      <alignment horizontal="justify" vertical="top" wrapText="1"/>
      <protection/>
    </xf>
    <xf numFmtId="164" fontId="58" fillId="0" borderId="0" xfId="0" applyFont="1" applyFill="1" applyBorder="1" applyAlignment="1" applyProtection="1">
      <alignment horizontal="justify" vertical="top" wrapText="1"/>
      <protection/>
    </xf>
    <xf numFmtId="164" fontId="58" fillId="0" borderId="0" xfId="0" applyNumberFormat="1" applyFont="1" applyFill="1" applyBorder="1" applyAlignment="1" applyProtection="1">
      <alignment horizontal="justify" vertical="top" wrapText="1"/>
      <protection/>
    </xf>
    <xf numFmtId="164" fontId="58" fillId="0" borderId="7" xfId="0" applyNumberFormat="1" applyFont="1" applyFill="1" applyBorder="1" applyAlignment="1" applyProtection="1">
      <alignment horizontal="justify" vertical="top" wrapText="1"/>
      <protection/>
    </xf>
    <xf numFmtId="164" fontId="56" fillId="0" borderId="7" xfId="0" applyFont="1" applyFill="1" applyBorder="1" applyAlignment="1" applyProtection="1">
      <alignment wrapText="1"/>
      <protection/>
    </xf>
    <xf numFmtId="169" fontId="56" fillId="0" borderId="7" xfId="0" applyNumberFormat="1" applyFont="1" applyFill="1" applyBorder="1" applyAlignment="1" applyProtection="1">
      <alignment horizontal="center" wrapText="1"/>
      <protection/>
    </xf>
    <xf numFmtId="165" fontId="56" fillId="0" borderId="7" xfId="15" applyNumberFormat="1" applyFont="1" applyFill="1" applyBorder="1" applyAlignment="1" applyProtection="1">
      <alignment horizontal="right"/>
      <protection locked="0"/>
    </xf>
    <xf numFmtId="165" fontId="16" fillId="0" borderId="7" xfId="37" applyNumberFormat="1" applyFont="1" applyFill="1" applyBorder="1" applyAlignment="1" applyProtection="1">
      <alignment horizontal="center"/>
      <protection locked="0"/>
    </xf>
    <xf numFmtId="164" fontId="45" fillId="0" borderId="0" xfId="0" applyFont="1" applyFill="1" applyBorder="1" applyAlignment="1" applyProtection="1">
      <alignment/>
      <protection/>
    </xf>
    <xf numFmtId="165" fontId="45" fillId="0" borderId="0" xfId="15" applyNumberFormat="1" applyFont="1" applyFill="1" applyBorder="1" applyAlignment="1" applyProtection="1">
      <alignment/>
      <protection locked="0"/>
    </xf>
    <xf numFmtId="177" fontId="56" fillId="0" borderId="0" xfId="0" applyNumberFormat="1" applyFont="1" applyFill="1" applyBorder="1" applyAlignment="1" applyProtection="1">
      <alignment vertical="top" wrapText="1"/>
      <protection/>
    </xf>
    <xf numFmtId="164" fontId="58" fillId="0" borderId="7" xfId="0" applyFont="1" applyFill="1" applyBorder="1" applyAlignment="1" applyProtection="1">
      <alignment horizontal="justify" vertical="top" wrapText="1"/>
      <protection/>
    </xf>
    <xf numFmtId="164" fontId="56" fillId="0" borderId="9" xfId="0" applyFont="1" applyFill="1" applyBorder="1" applyAlignment="1" applyProtection="1">
      <alignment vertical="top" wrapText="1"/>
      <protection/>
    </xf>
    <xf numFmtId="164" fontId="58" fillId="0" borderId="9" xfId="0" applyFont="1" applyFill="1" applyBorder="1" applyAlignment="1" applyProtection="1">
      <alignment horizontal="justify" vertical="top" wrapText="1"/>
      <protection/>
    </xf>
    <xf numFmtId="164" fontId="56" fillId="0" borderId="9" xfId="0" applyFont="1" applyFill="1" applyBorder="1" applyAlignment="1" applyProtection="1">
      <alignment wrapText="1"/>
      <protection/>
    </xf>
    <xf numFmtId="169" fontId="56" fillId="0" borderId="9" xfId="0" applyNumberFormat="1" applyFont="1" applyFill="1" applyBorder="1" applyAlignment="1" applyProtection="1">
      <alignment horizontal="center" wrapText="1"/>
      <protection/>
    </xf>
    <xf numFmtId="165" fontId="56" fillId="0" borderId="9" xfId="15" applyNumberFormat="1" applyFont="1" applyFill="1" applyBorder="1" applyAlignment="1" applyProtection="1">
      <alignment horizontal="right"/>
      <protection locked="0"/>
    </xf>
    <xf numFmtId="165" fontId="57" fillId="0" borderId="0" xfId="15" applyNumberFormat="1" applyFont="1" applyFill="1" applyBorder="1" applyAlignment="1" applyProtection="1">
      <alignment horizontal="right"/>
      <protection locked="0"/>
    </xf>
    <xf numFmtId="165" fontId="17" fillId="0" borderId="10" xfId="37" applyNumberFormat="1" applyFont="1" applyFill="1" applyBorder="1" applyAlignment="1" applyProtection="1">
      <alignment horizontal="center" vertical="center"/>
      <protection locked="0"/>
    </xf>
    <xf numFmtId="164" fontId="57" fillId="0" borderId="0" xfId="0" applyFont="1" applyFill="1" applyBorder="1" applyAlignment="1" applyProtection="1">
      <alignment vertical="top" wrapText="1"/>
      <protection locked="0"/>
    </xf>
    <xf numFmtId="164" fontId="57" fillId="0" borderId="0" xfId="0" applyFont="1" applyFill="1" applyBorder="1" applyAlignment="1" applyProtection="1">
      <alignment horizontal="justify" vertical="top" wrapText="1"/>
      <protection locked="0"/>
    </xf>
    <xf numFmtId="176" fontId="59" fillId="0" borderId="0" xfId="0" applyNumberFormat="1" applyFont="1" applyFill="1" applyBorder="1" applyAlignment="1" applyProtection="1">
      <alignment horizontal="right"/>
      <protection locked="0"/>
    </xf>
    <xf numFmtId="164" fontId="57" fillId="0" borderId="0" xfId="0" applyFont="1" applyFill="1" applyBorder="1" applyAlignment="1" applyProtection="1">
      <alignment horizontal="left" vertical="top" wrapText="1"/>
      <protection/>
    </xf>
    <xf numFmtId="164" fontId="56" fillId="0" borderId="0" xfId="0" applyFont="1" applyFill="1" applyBorder="1" applyAlignment="1" applyProtection="1">
      <alignment horizontal="justify" vertical="top"/>
      <protection/>
    </xf>
    <xf numFmtId="164" fontId="56" fillId="0" borderId="9" xfId="0" applyFont="1" applyFill="1" applyBorder="1" applyAlignment="1" applyProtection="1">
      <alignment horizontal="justify" vertical="top" wrapText="1"/>
      <protection/>
    </xf>
    <xf numFmtId="176" fontId="56" fillId="0" borderId="9" xfId="0" applyNumberFormat="1" applyFont="1" applyFill="1" applyBorder="1" applyAlignment="1" applyProtection="1">
      <alignment horizontal="right"/>
      <protection locked="0"/>
    </xf>
    <xf numFmtId="176" fontId="57" fillId="0" borderId="0" xfId="0" applyNumberFormat="1" applyFont="1" applyFill="1" applyBorder="1" applyAlignment="1" applyProtection="1">
      <alignment horizontal="right"/>
      <protection locked="0"/>
    </xf>
    <xf numFmtId="164" fontId="60" fillId="0" borderId="0" xfId="0" applyFont="1" applyFill="1" applyBorder="1" applyAlignment="1" applyProtection="1">
      <alignment horizontal="justify" vertical="top" wrapText="1"/>
      <protection/>
    </xf>
    <xf numFmtId="164" fontId="57" fillId="0" borderId="10" xfId="0" applyFont="1" applyFill="1" applyBorder="1" applyAlignment="1" applyProtection="1">
      <alignment vertical="top" wrapText="1"/>
      <protection/>
    </xf>
    <xf numFmtId="164" fontId="57" fillId="0" borderId="10" xfId="0" applyFont="1" applyFill="1" applyBorder="1" applyAlignment="1" applyProtection="1">
      <alignment horizontal="justify" vertical="top" wrapText="1"/>
      <protection/>
    </xf>
    <xf numFmtId="164" fontId="56" fillId="0" borderId="10" xfId="0" applyFont="1" applyFill="1" applyBorder="1" applyAlignment="1" applyProtection="1">
      <alignment wrapText="1"/>
      <protection/>
    </xf>
    <xf numFmtId="169" fontId="56" fillId="0" borderId="10" xfId="0" applyNumberFormat="1" applyFont="1" applyFill="1" applyBorder="1" applyAlignment="1" applyProtection="1">
      <alignment horizontal="center" wrapText="1"/>
      <protection/>
    </xf>
    <xf numFmtId="165" fontId="57" fillId="0" borderId="10" xfId="15" applyNumberFormat="1" applyFont="1" applyFill="1" applyBorder="1" applyAlignment="1" applyProtection="1">
      <alignment horizontal="right"/>
      <protection locked="0"/>
    </xf>
    <xf numFmtId="173" fontId="58" fillId="0" borderId="0" xfId="0" applyNumberFormat="1" applyFont="1" applyFill="1" applyBorder="1" applyAlignment="1" applyProtection="1">
      <alignment horizontal="justify" vertical="top" wrapText="1"/>
      <protection/>
    </xf>
    <xf numFmtId="164" fontId="56" fillId="0" borderId="10" xfId="0" applyFont="1" applyFill="1" applyBorder="1" applyAlignment="1" applyProtection="1">
      <alignment vertical="top" wrapText="1"/>
      <protection locked="0"/>
    </xf>
    <xf numFmtId="164" fontId="56" fillId="0" borderId="10" xfId="0" applyFont="1" applyFill="1" applyBorder="1" applyAlignment="1" applyProtection="1">
      <alignment horizontal="justify" vertical="top" wrapText="1"/>
      <protection locked="0"/>
    </xf>
    <xf numFmtId="164" fontId="56" fillId="0" borderId="10" xfId="0" applyFont="1" applyFill="1" applyBorder="1" applyAlignment="1" applyProtection="1">
      <alignment wrapText="1"/>
      <protection locked="0"/>
    </xf>
    <xf numFmtId="169" fontId="56" fillId="0" borderId="10" xfId="0" applyNumberFormat="1" applyFont="1" applyFill="1" applyBorder="1" applyAlignment="1" applyProtection="1">
      <alignment horizontal="center" wrapText="1"/>
      <protection locked="0"/>
    </xf>
    <xf numFmtId="165" fontId="56" fillId="0" borderId="0" xfId="15" applyNumberFormat="1" applyFont="1" applyFill="1" applyBorder="1" applyAlignment="1" applyProtection="1">
      <alignment horizontal="left"/>
      <protection locked="0"/>
    </xf>
    <xf numFmtId="165" fontId="61" fillId="0" borderId="0" xfId="15" applyNumberFormat="1" applyFont="1" applyFill="1" applyBorder="1" applyAlignment="1" applyProtection="1">
      <alignment/>
      <protection locked="0"/>
    </xf>
    <xf numFmtId="164" fontId="57" fillId="0" borderId="0" xfId="0" applyFont="1" applyFill="1" applyBorder="1" applyAlignment="1" applyProtection="1">
      <alignment horizontal="justify" vertical="top"/>
      <protection locked="0"/>
    </xf>
    <xf numFmtId="164" fontId="12" fillId="0" borderId="0" xfId="37" applyFont="1" applyFill="1" applyBorder="1" applyAlignment="1" applyProtection="1">
      <alignment horizontal="center"/>
      <protection/>
    </xf>
    <xf numFmtId="167" fontId="12" fillId="0" borderId="0" xfId="37" applyNumberFormat="1" applyFont="1" applyFill="1" applyBorder="1" applyAlignment="1" applyProtection="1">
      <alignment horizontal="center"/>
      <protection/>
    </xf>
    <xf numFmtId="165" fontId="12" fillId="0" borderId="0" xfId="37" applyNumberFormat="1" applyFont="1" applyFill="1" applyBorder="1" applyAlignment="1" applyProtection="1">
      <alignment horizontal="center"/>
      <protection locked="0"/>
    </xf>
    <xf numFmtId="164" fontId="15" fillId="0" borderId="0" xfId="37" applyFont="1" applyFill="1" applyBorder="1" applyAlignment="1" applyProtection="1">
      <alignment horizontal="left" vertical="top" wrapText="1"/>
      <protection/>
    </xf>
    <xf numFmtId="165" fontId="51" fillId="0" borderId="0" xfId="37" applyNumberFormat="1" applyFont="1" applyFill="1" applyBorder="1" applyAlignment="1" applyProtection="1">
      <alignment horizontal="center" vertical="center"/>
      <protection locked="0"/>
    </xf>
    <xf numFmtId="168" fontId="62" fillId="0" borderId="0" xfId="37" applyNumberFormat="1" applyFont="1" applyFill="1" applyBorder="1" applyAlignment="1" applyProtection="1">
      <alignment horizontal="left" vertical="top"/>
      <protection/>
    </xf>
    <xf numFmtId="164" fontId="23" fillId="0" borderId="0" xfId="37" applyFont="1" applyFill="1" applyBorder="1" applyAlignment="1" applyProtection="1">
      <alignment horizontal="left" vertical="center" wrapText="1"/>
      <protection/>
    </xf>
    <xf numFmtId="165" fontId="23" fillId="0" borderId="0" xfId="37" applyNumberFormat="1" applyFont="1" applyFill="1" applyAlignment="1" applyProtection="1">
      <alignment/>
      <protection locked="0"/>
    </xf>
    <xf numFmtId="165" fontId="63" fillId="0" borderId="0" xfId="37" applyNumberFormat="1" applyFont="1" applyFill="1" applyAlignment="1" applyProtection="1">
      <alignment horizontal="right"/>
      <protection locked="0"/>
    </xf>
    <xf numFmtId="167" fontId="64" fillId="0" borderId="0" xfId="37" applyNumberFormat="1" applyFont="1" applyFill="1" applyBorder="1" applyAlignment="1" applyProtection="1">
      <alignment horizontal="right"/>
      <protection locked="0"/>
    </xf>
    <xf numFmtId="165" fontId="64" fillId="0" borderId="0" xfId="37" applyNumberFormat="1" applyFont="1" applyFill="1" applyBorder="1" applyAlignment="1" applyProtection="1">
      <alignment horizontal="right"/>
      <protection locked="0"/>
    </xf>
    <xf numFmtId="164" fontId="64" fillId="0" borderId="0" xfId="37" applyFont="1" applyFill="1" applyBorder="1" applyProtection="1">
      <alignment/>
      <protection locked="0"/>
    </xf>
    <xf numFmtId="165" fontId="23" fillId="0" borderId="0" xfId="37" applyNumberFormat="1" applyFont="1" applyFill="1" applyBorder="1" applyAlignment="1" applyProtection="1">
      <alignment/>
      <protection locked="0"/>
    </xf>
    <xf numFmtId="165" fontId="31" fillId="0" borderId="0" xfId="37" applyNumberFormat="1" applyFont="1" applyFill="1" applyBorder="1" applyAlignment="1" applyProtection="1">
      <alignment/>
      <protection locked="0"/>
    </xf>
    <xf numFmtId="168" fontId="62" fillId="0" borderId="0" xfId="37" applyNumberFormat="1" applyFont="1" applyFill="1" applyBorder="1" applyAlignment="1" applyProtection="1">
      <alignment horizontal="left" vertical="top"/>
      <protection locked="0"/>
    </xf>
    <xf numFmtId="164" fontId="23" fillId="0" borderId="0" xfId="37" applyFont="1" applyFill="1" applyBorder="1" applyAlignment="1" applyProtection="1">
      <alignment horizontal="left" vertical="center" wrapText="1"/>
      <protection locked="0"/>
    </xf>
    <xf numFmtId="164" fontId="39" fillId="0" borderId="0" xfId="37" applyNumberFormat="1" applyFont="1" applyFill="1" applyBorder="1" applyAlignment="1" applyProtection="1">
      <alignment horizontal="left" vertical="top"/>
      <protection locked="0"/>
    </xf>
    <xf numFmtId="167" fontId="39" fillId="0" borderId="0" xfId="37" applyNumberFormat="1" applyFont="1" applyFill="1" applyBorder="1" applyAlignment="1" applyProtection="1">
      <alignment horizontal="right"/>
      <protection locked="0"/>
    </xf>
    <xf numFmtId="165" fontId="39" fillId="0" borderId="0" xfId="37" applyNumberFormat="1" applyFont="1" applyFill="1" applyBorder="1" applyAlignment="1" applyProtection="1">
      <alignment horizontal="right"/>
      <protection locked="0"/>
    </xf>
    <xf numFmtId="165" fontId="39" fillId="0" borderId="0" xfId="37" applyNumberFormat="1" applyFont="1" applyFill="1" applyBorder="1" applyAlignment="1" applyProtection="1">
      <alignment/>
      <protection locked="0"/>
    </xf>
    <xf numFmtId="164" fontId="39" fillId="0" borderId="0" xfId="37" applyFont="1" applyFill="1" applyBorder="1" applyAlignment="1" applyProtection="1">
      <alignment vertical="center"/>
      <protection locked="0"/>
    </xf>
    <xf numFmtId="164" fontId="39" fillId="0" borderId="0" xfId="37" applyNumberFormat="1" applyFont="1" applyFill="1" applyBorder="1" applyAlignment="1" applyProtection="1">
      <alignment horizontal="left"/>
      <protection locked="0"/>
    </xf>
    <xf numFmtId="164" fontId="39" fillId="0" borderId="0" xfId="37" applyFont="1" applyFill="1" applyBorder="1" applyAlignment="1" applyProtection="1">
      <alignment horizontal="left" wrapText="1"/>
      <protection locked="0"/>
    </xf>
    <xf numFmtId="164" fontId="39" fillId="0" borderId="0" xfId="37" applyFont="1" applyFill="1" applyBorder="1" applyAlignment="1" applyProtection="1">
      <alignment horizontal="center"/>
      <protection locked="0"/>
    </xf>
    <xf numFmtId="167" fontId="39" fillId="0" borderId="0" xfId="37" applyNumberFormat="1" applyFont="1" applyFill="1" applyBorder="1" applyAlignment="1" applyProtection="1">
      <alignment horizontal="center"/>
      <protection locked="0"/>
    </xf>
    <xf numFmtId="167" fontId="65" fillId="0" borderId="0" xfId="37" applyNumberFormat="1" applyFont="1" applyFill="1" applyBorder="1" applyAlignment="1" applyProtection="1">
      <alignment horizontal="left"/>
      <protection locked="0"/>
    </xf>
    <xf numFmtId="165" fontId="39" fillId="0" borderId="0" xfId="37" applyNumberFormat="1" applyFont="1" applyFill="1" applyBorder="1" applyAlignment="1" applyProtection="1">
      <alignment horizontal="center"/>
      <protection locked="0"/>
    </xf>
    <xf numFmtId="167" fontId="39" fillId="0" borderId="0" xfId="37" applyNumberFormat="1" applyFont="1" applyFill="1" applyBorder="1" applyProtection="1">
      <alignment/>
      <protection locked="0"/>
    </xf>
    <xf numFmtId="164" fontId="39" fillId="0" borderId="0" xfId="37" applyFont="1" applyFill="1" applyBorder="1" applyAlignment="1" applyProtection="1">
      <alignment horizontal="right"/>
      <protection locked="0"/>
    </xf>
    <xf numFmtId="164" fontId="39" fillId="0" borderId="0" xfId="37" applyFont="1" applyFill="1" applyBorder="1" applyProtection="1">
      <alignment/>
      <protection locked="0"/>
    </xf>
  </cellXfs>
  <cellStyles count="27">
    <cellStyle name="Normal" xfId="0"/>
    <cellStyle name="Comma" xfId="15"/>
    <cellStyle name="Comma [0]" xfId="16"/>
    <cellStyle name="Currency" xfId="17"/>
    <cellStyle name="Currency [0]" xfId="18"/>
    <cellStyle name="Percent" xfId="19"/>
    <cellStyle name="Heading" xfId="20"/>
    <cellStyle name="Heading 1" xfId="21"/>
    <cellStyle name="Heading 2" xfId="22"/>
    <cellStyle name="Text" xfId="23"/>
    <cellStyle name="Note" xfId="24"/>
    <cellStyle name="Footnote" xfId="25"/>
    <cellStyle name="Status" xfId="26"/>
    <cellStyle name="Good" xfId="27"/>
    <cellStyle name="Neutral" xfId="28"/>
    <cellStyle name="Bad" xfId="29"/>
    <cellStyle name="Warning" xfId="30"/>
    <cellStyle name="Error" xfId="31"/>
    <cellStyle name="Accent" xfId="32"/>
    <cellStyle name="Accent 1" xfId="33"/>
    <cellStyle name="Accent 2" xfId="34"/>
    <cellStyle name="Accent 3" xfId="35"/>
    <cellStyle name="Normal 2" xfId="36"/>
    <cellStyle name="Normal_ponder" xfId="37"/>
    <cellStyle name="Normal_UGOVORNI TRO_K." xfId="38"/>
    <cellStyle name="Obično_Nadcestarija Benkovac_kraj" xfId="39"/>
    <cellStyle name="Zarez 2" xfId="4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CC0000"/>
      <rgbColor rgb="00006600"/>
      <rgbColor rgb="00000080"/>
      <rgbColor rgb="00996600"/>
      <rgbColor rgb="00800080"/>
      <rgbColor rgb="00008080"/>
      <rgbColor rgb="00C0C0C0"/>
      <rgbColor rgb="00808080"/>
      <rgbColor rgb="009999FF"/>
      <rgbColor rgb="00993366"/>
      <rgbColor rgb="00FFFFCC"/>
      <rgbColor rgb="00CCFFFF"/>
      <rgbColor rgb="00660066"/>
      <rgbColor rgb="00FF8080"/>
      <rgbColor rgb="000066CC"/>
      <rgbColor rgb="00DDDDDD"/>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CC"/>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2.png" /></Relationships>
</file>

<file path=xl/drawings/_rels/drawing6.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6</xdr:col>
      <xdr:colOff>590550</xdr:colOff>
      <xdr:row>61</xdr:row>
      <xdr:rowOff>38100</xdr:rowOff>
    </xdr:to>
    <xdr:pic>
      <xdr:nvPicPr>
        <xdr:cNvPr id="1" name="Slika 2"/>
        <xdr:cNvPicPr preferRelativeResize="1">
          <a:picLocks noChangeAspect="1"/>
        </xdr:cNvPicPr>
      </xdr:nvPicPr>
      <xdr:blipFill>
        <a:blip r:embed="rId1"/>
        <a:srcRect l="8308" r="2709" b="4167"/>
        <a:stretch>
          <a:fillRect/>
        </a:stretch>
      </xdr:blipFill>
      <xdr:spPr>
        <a:xfrm>
          <a:off x="0" y="0"/>
          <a:ext cx="6305550" cy="10067925"/>
        </a:xfrm>
        <a:prstGeom prst="rect">
          <a:avLst/>
        </a:prstGeom>
        <a:blipFill>
          <a:blip r:embed=""/>
          <a:srcRect/>
          <a:stretch>
            <a:fillRect/>
          </a:stretch>
        </a:blip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361950</xdr:colOff>
      <xdr:row>0</xdr:row>
      <xdr:rowOff>171450</xdr:rowOff>
    </xdr:to>
    <xdr:pic>
      <xdr:nvPicPr>
        <xdr:cNvPr id="1" name="Picture 1"/>
        <xdr:cNvPicPr preferRelativeResize="1">
          <a:picLocks noChangeAspect="1"/>
        </xdr:cNvPicPr>
      </xdr:nvPicPr>
      <xdr:blipFill>
        <a:blip r:embed="rId1"/>
        <a:stretch>
          <a:fillRect/>
        </a:stretch>
      </xdr:blipFill>
      <xdr:spPr>
        <a:xfrm>
          <a:off x="0" y="0"/>
          <a:ext cx="657225" cy="171450"/>
        </a:xfrm>
        <a:prstGeom prst="rect">
          <a:avLst/>
        </a:prstGeom>
        <a:blipFill>
          <a:blip r:embed=""/>
          <a:srcRect/>
          <a:stretch>
            <a:fillRect/>
          </a:stretch>
        </a:blip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361950</xdr:colOff>
      <xdr:row>0</xdr:row>
      <xdr:rowOff>171450</xdr:rowOff>
    </xdr:to>
    <xdr:pic>
      <xdr:nvPicPr>
        <xdr:cNvPr id="1" name="Picture 1"/>
        <xdr:cNvPicPr preferRelativeResize="1">
          <a:picLocks noChangeAspect="1"/>
        </xdr:cNvPicPr>
      </xdr:nvPicPr>
      <xdr:blipFill>
        <a:blip r:embed="rId1"/>
        <a:stretch>
          <a:fillRect/>
        </a:stretch>
      </xdr:blipFill>
      <xdr:spPr>
        <a:xfrm>
          <a:off x="0" y="0"/>
          <a:ext cx="657225" cy="171450"/>
        </a:xfrm>
        <a:prstGeom prst="rect">
          <a:avLst/>
        </a:prstGeom>
        <a:blipFill>
          <a:blip r:embed=""/>
          <a:srcRect/>
          <a:stretch>
            <a:fillRect/>
          </a:stretch>
        </a:blip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361950</xdr:colOff>
      <xdr:row>0</xdr:row>
      <xdr:rowOff>171450</xdr:rowOff>
    </xdr:to>
    <xdr:pic>
      <xdr:nvPicPr>
        <xdr:cNvPr id="1" name="Picture 1"/>
        <xdr:cNvPicPr preferRelativeResize="1">
          <a:picLocks noChangeAspect="1"/>
        </xdr:cNvPicPr>
      </xdr:nvPicPr>
      <xdr:blipFill>
        <a:blip r:embed="rId1"/>
        <a:stretch>
          <a:fillRect/>
        </a:stretch>
      </xdr:blipFill>
      <xdr:spPr>
        <a:xfrm>
          <a:off x="0" y="0"/>
          <a:ext cx="657225" cy="171450"/>
        </a:xfrm>
        <a:prstGeom prst="rect">
          <a:avLst/>
        </a:prstGeom>
        <a:blipFill>
          <a:blip r:embed=""/>
          <a:srcRect/>
          <a:stretch>
            <a:fillRect/>
          </a:stretch>
        </a:blipFill>
        <a:ln w="9525" cmpd="sng">
          <a:noFill/>
        </a:ln>
      </xdr:spPr>
    </xdr:pic>
    <xdr:clientData/>
  </xdr:twoCellAnchor>
  <xdr:twoCellAnchor>
    <xdr:from>
      <xdr:col>0</xdr:col>
      <xdr:colOff>0</xdr:colOff>
      <xdr:row>0</xdr:row>
      <xdr:rowOff>0</xdr:rowOff>
    </xdr:from>
    <xdr:to>
      <xdr:col>1</xdr:col>
      <xdr:colOff>361950</xdr:colOff>
      <xdr:row>0</xdr:row>
      <xdr:rowOff>171450</xdr:rowOff>
    </xdr:to>
    <xdr:pic>
      <xdr:nvPicPr>
        <xdr:cNvPr id="2" name="Picture 1"/>
        <xdr:cNvPicPr preferRelativeResize="1">
          <a:picLocks noChangeAspect="1"/>
        </xdr:cNvPicPr>
      </xdr:nvPicPr>
      <xdr:blipFill>
        <a:blip r:embed="rId1"/>
        <a:stretch>
          <a:fillRect/>
        </a:stretch>
      </xdr:blipFill>
      <xdr:spPr>
        <a:xfrm>
          <a:off x="0" y="0"/>
          <a:ext cx="657225" cy="171450"/>
        </a:xfrm>
        <a:prstGeom prst="rect">
          <a:avLst/>
        </a:prstGeom>
        <a:blipFill>
          <a:blip r:embed=""/>
          <a:srcRect/>
          <a:stretch>
            <a:fillRect/>
          </a:stretch>
        </a:blip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xdr:col>
      <xdr:colOff>161925</xdr:colOff>
      <xdr:row>0</xdr:row>
      <xdr:rowOff>171450</xdr:rowOff>
    </xdr:to>
    <xdr:pic>
      <xdr:nvPicPr>
        <xdr:cNvPr id="1" name="Picture 1"/>
        <xdr:cNvPicPr preferRelativeResize="1">
          <a:picLocks noChangeAspect="1"/>
        </xdr:cNvPicPr>
      </xdr:nvPicPr>
      <xdr:blipFill>
        <a:blip r:embed="rId1"/>
        <a:stretch>
          <a:fillRect/>
        </a:stretch>
      </xdr:blipFill>
      <xdr:spPr>
        <a:xfrm>
          <a:off x="0" y="0"/>
          <a:ext cx="657225" cy="171450"/>
        </a:xfrm>
        <a:prstGeom prst="rect">
          <a:avLst/>
        </a:prstGeom>
        <a:blipFill>
          <a:blip r:embed=""/>
          <a:srcRect/>
          <a:stretch>
            <a:fillRect/>
          </a:stretch>
        </a:blip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676275</xdr:colOff>
      <xdr:row>0</xdr:row>
      <xdr:rowOff>171450</xdr:rowOff>
    </xdr:to>
    <xdr:pic>
      <xdr:nvPicPr>
        <xdr:cNvPr id="1" name="Picture 1"/>
        <xdr:cNvPicPr preferRelativeResize="1">
          <a:picLocks noChangeAspect="1"/>
        </xdr:cNvPicPr>
      </xdr:nvPicPr>
      <xdr:blipFill>
        <a:blip r:embed="rId1"/>
        <a:stretch>
          <a:fillRect/>
        </a:stretch>
      </xdr:blipFill>
      <xdr:spPr>
        <a:xfrm>
          <a:off x="0" y="0"/>
          <a:ext cx="971550" cy="171450"/>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1.v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dimension ref="A1:A1"/>
  <sheetViews>
    <sheetView workbookViewId="0" topLeftCell="A13">
      <selection activeCell="K41" sqref="K41"/>
    </sheetView>
  </sheetViews>
  <sheetFormatPr defaultColWidth="8.00390625" defaultRowHeight="12.75"/>
  <cols>
    <col min="1" max="1" width="4.421875" style="1" customWidth="1"/>
    <col min="2" max="2" width="39.00390625" style="2" customWidth="1"/>
    <col min="3" max="3" width="9.28125" style="3" customWidth="1"/>
    <col min="4" max="5" width="9.28125" style="4" customWidth="1"/>
    <col min="6" max="6" width="14.421875" style="5" customWidth="1"/>
    <col min="7" max="8" width="9.28125" style="6" customWidth="1"/>
    <col min="9" max="9" width="9.00390625" style="7" customWidth="1"/>
    <col min="10" max="10" width="12.140625" style="8" customWidth="1"/>
    <col min="11" max="11" width="9.140625" style="9" customWidth="1"/>
    <col min="12" max="16384" width="9.140625" style="10" customWidth="1"/>
  </cols>
  <sheetData>
    <row r="1" ht="13.5" customHeight="1"/>
    <row r="2" ht="13.5" customHeight="1"/>
    <row r="3" ht="13.5" customHeight="1"/>
    <row r="4" ht="13.5" customHeight="1"/>
    <row r="5" ht="13.5" customHeight="1"/>
    <row r="6" ht="13.5" customHeight="1"/>
    <row r="7" ht="13.5" customHeight="1"/>
    <row r="8" ht="13.5" customHeight="1"/>
    <row r="9" ht="13.5" customHeight="1"/>
    <row r="10" ht="13.5" customHeight="1"/>
    <row r="11" ht="13.5" customHeight="1"/>
    <row r="12" ht="13.5" customHeight="1"/>
    <row r="13" ht="13.5" customHeight="1"/>
    <row r="14" ht="13.5" customHeight="1"/>
    <row r="15" ht="13.5" customHeight="1"/>
    <row r="16" ht="13.5" customHeight="1"/>
  </sheetData>
  <sheetProtection selectLockedCells="1" selectUnlockedCells="1"/>
  <printOptions/>
  <pageMargins left="0.6694444444444444" right="0.15763888888888888" top="0.5902777777777778" bottom="0.5902777777777778" header="0.5118055555555555" footer="0.5118055555555555"/>
  <pageSetup horizontalDpi="300" verticalDpi="300" orientation="portrait" paperSize="9"/>
  <drawing r:id="rId1"/>
</worksheet>
</file>

<file path=xl/worksheets/sheet2.xml><?xml version="1.0" encoding="utf-8"?>
<worksheet xmlns="http://schemas.openxmlformats.org/spreadsheetml/2006/main" xmlns:r="http://schemas.openxmlformats.org/officeDocument/2006/relationships">
  <dimension ref="A1:K147"/>
  <sheetViews>
    <sheetView zoomScale="95" zoomScaleNormal="95" workbookViewId="0" topLeftCell="A134">
      <selection activeCell="B142" sqref="B142"/>
    </sheetView>
  </sheetViews>
  <sheetFormatPr defaultColWidth="8.00390625" defaultRowHeight="12.75"/>
  <cols>
    <col min="1" max="1" width="4.421875" style="11" customWidth="1"/>
    <col min="2" max="2" width="39.00390625" style="12" customWidth="1"/>
    <col min="3" max="3" width="9.28125" style="13" customWidth="1"/>
    <col min="4" max="5" width="9.28125" style="14" customWidth="1"/>
    <col min="6" max="6" width="14.421875" style="15" customWidth="1"/>
    <col min="7" max="8" width="9.28125" style="16" customWidth="1"/>
    <col min="9" max="9" width="9.00390625" style="17" customWidth="1"/>
    <col min="10" max="10" width="12.140625" style="18" customWidth="1"/>
    <col min="11" max="11" width="9.140625" style="19" customWidth="1"/>
    <col min="12" max="16384" width="9.140625" style="20" customWidth="1"/>
  </cols>
  <sheetData>
    <row r="1" spans="1:6" ht="13.5" customHeight="1">
      <c r="A1" s="21"/>
      <c r="B1" s="22"/>
      <c r="C1" s="23" t="s">
        <v>0</v>
      </c>
      <c r="D1" s="23"/>
      <c r="E1" s="23"/>
      <c r="F1" s="23"/>
    </row>
    <row r="2" spans="1:6" ht="12.75">
      <c r="A2" s="24"/>
      <c r="B2" s="25"/>
      <c r="C2" s="26"/>
      <c r="D2" s="27"/>
      <c r="E2" s="27"/>
      <c r="F2" s="28"/>
    </row>
    <row r="3" spans="1:11" s="35" customFormat="1" ht="18.75" customHeight="1">
      <c r="A3" s="29"/>
      <c r="B3" s="30" t="s">
        <v>1</v>
      </c>
      <c r="C3" s="30"/>
      <c r="D3" s="30"/>
      <c r="E3" s="30"/>
      <c r="F3" s="30"/>
      <c r="G3" s="31"/>
      <c r="H3" s="31"/>
      <c r="I3" s="32"/>
      <c r="J3" s="33"/>
      <c r="K3" s="34"/>
    </row>
    <row r="4" spans="1:11" s="35" customFormat="1" ht="14.25" customHeight="1">
      <c r="A4" s="29"/>
      <c r="B4" s="36"/>
      <c r="C4" s="37"/>
      <c r="D4" s="38"/>
      <c r="E4" s="38"/>
      <c r="F4" s="39"/>
      <c r="G4" s="31"/>
      <c r="H4" s="31"/>
      <c r="I4" s="32"/>
      <c r="J4" s="33"/>
      <c r="K4" s="34"/>
    </row>
    <row r="5" spans="1:11" s="46" customFormat="1" ht="39" customHeight="1">
      <c r="A5" s="40"/>
      <c r="B5" s="41" t="s">
        <v>2</v>
      </c>
      <c r="C5" s="41"/>
      <c r="D5" s="41"/>
      <c r="E5" s="41"/>
      <c r="F5" s="41"/>
      <c r="G5" s="42"/>
      <c r="H5" s="42"/>
      <c r="I5" s="43"/>
      <c r="J5" s="44"/>
      <c r="K5" s="45"/>
    </row>
    <row r="6" spans="1:11" s="46" customFormat="1" ht="12.75" customHeight="1">
      <c r="A6" s="40"/>
      <c r="B6" s="47"/>
      <c r="C6" s="48"/>
      <c r="D6" s="49"/>
      <c r="E6" s="49"/>
      <c r="F6" s="50"/>
      <c r="G6" s="42"/>
      <c r="H6" s="42"/>
      <c r="I6" s="43"/>
      <c r="J6" s="44"/>
      <c r="K6" s="45"/>
    </row>
    <row r="7" spans="1:11" s="46" customFormat="1" ht="26.25" customHeight="1">
      <c r="A7" s="40"/>
      <c r="B7" s="41" t="s">
        <v>3</v>
      </c>
      <c r="C7" s="41"/>
      <c r="D7" s="41"/>
      <c r="E7" s="41"/>
      <c r="F7" s="41"/>
      <c r="G7" s="42"/>
      <c r="H7" s="42"/>
      <c r="I7" s="43"/>
      <c r="J7" s="44"/>
      <c r="K7" s="45"/>
    </row>
    <row r="8" spans="1:11" s="46" customFormat="1" ht="12.75" customHeight="1">
      <c r="A8" s="40"/>
      <c r="B8" s="47"/>
      <c r="C8" s="48"/>
      <c r="D8" s="49"/>
      <c r="E8" s="49"/>
      <c r="F8" s="50"/>
      <c r="G8" s="42"/>
      <c r="H8" s="42"/>
      <c r="I8" s="43"/>
      <c r="J8" s="44"/>
      <c r="K8" s="45"/>
    </row>
    <row r="9" spans="1:11" s="46" customFormat="1" ht="24" customHeight="1">
      <c r="A9" s="40"/>
      <c r="B9" s="51" t="s">
        <v>4</v>
      </c>
      <c r="C9" s="51"/>
      <c r="D9" s="51"/>
      <c r="E9" s="51"/>
      <c r="F9" s="51"/>
      <c r="G9" s="42"/>
      <c r="H9" s="42"/>
      <c r="I9" s="43"/>
      <c r="J9" s="44"/>
      <c r="K9" s="45"/>
    </row>
    <row r="10" spans="1:11" s="46" customFormat="1" ht="10.5" customHeight="1">
      <c r="A10" s="40"/>
      <c r="B10" s="47"/>
      <c r="C10" s="48"/>
      <c r="D10" s="49"/>
      <c r="E10" s="49"/>
      <c r="F10" s="50"/>
      <c r="G10" s="42"/>
      <c r="H10" s="42"/>
      <c r="I10" s="43"/>
      <c r="J10" s="44"/>
      <c r="K10" s="45"/>
    </row>
    <row r="11" spans="1:11" s="46" customFormat="1" ht="13.5" customHeight="1">
      <c r="A11" s="40"/>
      <c r="B11" s="52" t="s">
        <v>5</v>
      </c>
      <c r="C11" s="48"/>
      <c r="D11" s="49"/>
      <c r="E11" s="49"/>
      <c r="F11" s="50"/>
      <c r="G11" s="42"/>
      <c r="H11" s="42"/>
      <c r="I11" s="43"/>
      <c r="J11" s="44"/>
      <c r="K11" s="45"/>
    </row>
    <row r="12" spans="1:11" s="46" customFormat="1" ht="12" customHeight="1">
      <c r="A12" s="40"/>
      <c r="B12" s="47"/>
      <c r="C12" s="48"/>
      <c r="D12" s="49"/>
      <c r="E12" s="49"/>
      <c r="F12" s="50"/>
      <c r="G12" s="42"/>
      <c r="H12" s="42"/>
      <c r="I12" s="43"/>
      <c r="J12" s="44"/>
      <c r="K12" s="45"/>
    </row>
    <row r="13" spans="1:11" s="46" customFormat="1" ht="13.5" customHeight="1">
      <c r="A13" s="53" t="s">
        <v>6</v>
      </c>
      <c r="B13" s="47" t="s">
        <v>7</v>
      </c>
      <c r="C13" s="48"/>
      <c r="D13" s="49"/>
      <c r="E13" s="49"/>
      <c r="F13" s="50"/>
      <c r="G13" s="42"/>
      <c r="H13" s="42"/>
      <c r="I13" s="43"/>
      <c r="J13" s="44"/>
      <c r="K13" s="45"/>
    </row>
    <row r="14" spans="1:11" s="46" customFormat="1" ht="51" customHeight="1">
      <c r="A14" s="40"/>
      <c r="B14" s="41" t="s">
        <v>8</v>
      </c>
      <c r="C14" s="41"/>
      <c r="D14" s="41"/>
      <c r="E14" s="41"/>
      <c r="F14" s="41"/>
      <c r="G14" s="42"/>
      <c r="H14" s="42"/>
      <c r="I14" s="43"/>
      <c r="J14" s="44"/>
      <c r="K14" s="45"/>
    </row>
    <row r="15" spans="1:11" s="46" customFormat="1" ht="12" customHeight="1">
      <c r="A15" s="40"/>
      <c r="B15" s="47"/>
      <c r="C15" s="48"/>
      <c r="D15" s="49"/>
      <c r="E15" s="49"/>
      <c r="F15" s="50"/>
      <c r="G15" s="42"/>
      <c r="H15" s="42"/>
      <c r="I15" s="43"/>
      <c r="J15" s="44"/>
      <c r="K15" s="45"/>
    </row>
    <row r="16" spans="1:11" s="46" customFormat="1" ht="13.5" customHeight="1">
      <c r="A16" s="53" t="s">
        <v>9</v>
      </c>
      <c r="B16" s="47" t="s">
        <v>10</v>
      </c>
      <c r="C16" s="48"/>
      <c r="D16" s="49"/>
      <c r="E16" s="49"/>
      <c r="F16" s="50"/>
      <c r="G16" s="42"/>
      <c r="H16" s="42"/>
      <c r="I16" s="43"/>
      <c r="J16" s="44"/>
      <c r="K16" s="45"/>
    </row>
    <row r="17" spans="1:11" s="46" customFormat="1" ht="66.75" customHeight="1">
      <c r="A17" s="40"/>
      <c r="B17" s="41" t="s">
        <v>11</v>
      </c>
      <c r="C17" s="41"/>
      <c r="D17" s="41"/>
      <c r="E17" s="41"/>
      <c r="F17" s="41"/>
      <c r="G17" s="42"/>
      <c r="H17" s="42"/>
      <c r="I17" s="43"/>
      <c r="J17" s="44"/>
      <c r="K17" s="45"/>
    </row>
    <row r="18" spans="1:11" s="46" customFormat="1" ht="13.5" customHeight="1">
      <c r="A18" s="40"/>
      <c r="B18" s="54"/>
      <c r="C18" s="54"/>
      <c r="D18" s="54"/>
      <c r="E18" s="54"/>
      <c r="F18" s="55"/>
      <c r="G18" s="42"/>
      <c r="H18" s="42"/>
      <c r="I18" s="43"/>
      <c r="J18" s="44"/>
      <c r="K18" s="45"/>
    </row>
    <row r="19" spans="1:11" s="46" customFormat="1" ht="25.5" customHeight="1">
      <c r="A19" s="40"/>
      <c r="B19" s="56" t="s">
        <v>12</v>
      </c>
      <c r="C19" s="56"/>
      <c r="D19" s="56"/>
      <c r="E19" s="56"/>
      <c r="F19" s="56"/>
      <c r="G19" s="42"/>
      <c r="H19" s="42"/>
      <c r="I19" s="43"/>
      <c r="J19" s="44"/>
      <c r="K19" s="45"/>
    </row>
    <row r="20" spans="1:11" s="46" customFormat="1" ht="12" customHeight="1">
      <c r="A20" s="40"/>
      <c r="B20" s="54"/>
      <c r="C20" s="54"/>
      <c r="D20" s="54"/>
      <c r="E20" s="54"/>
      <c r="F20" s="55"/>
      <c r="G20" s="42"/>
      <c r="H20" s="42"/>
      <c r="I20" s="43"/>
      <c r="J20" s="44"/>
      <c r="K20" s="45"/>
    </row>
    <row r="21" spans="1:11" s="46" customFormat="1" ht="13.5" customHeight="1">
      <c r="A21" s="53" t="s">
        <v>13</v>
      </c>
      <c r="B21" s="54" t="s">
        <v>14</v>
      </c>
      <c r="C21" s="54"/>
      <c r="D21" s="54"/>
      <c r="E21" s="54"/>
      <c r="F21" s="55"/>
      <c r="G21" s="42"/>
      <c r="H21" s="42"/>
      <c r="I21" s="43"/>
      <c r="J21" s="44"/>
      <c r="K21" s="45"/>
    </row>
    <row r="22" spans="1:11" s="46" customFormat="1" ht="63.75" customHeight="1">
      <c r="A22" s="40"/>
      <c r="B22" s="41" t="s">
        <v>15</v>
      </c>
      <c r="C22" s="41"/>
      <c r="D22" s="41"/>
      <c r="E22" s="41"/>
      <c r="F22" s="41"/>
      <c r="G22" s="42"/>
      <c r="H22" s="42"/>
      <c r="I22" s="43"/>
      <c r="J22" s="44"/>
      <c r="K22" s="45"/>
    </row>
    <row r="23" spans="1:11" s="46" customFormat="1" ht="25.5" customHeight="1">
      <c r="A23" s="40"/>
      <c r="B23" s="41" t="s">
        <v>16</v>
      </c>
      <c r="C23" s="41"/>
      <c r="D23" s="41"/>
      <c r="E23" s="41"/>
      <c r="F23" s="41"/>
      <c r="G23" s="42"/>
      <c r="H23" s="42"/>
      <c r="I23" s="43"/>
      <c r="J23" s="44"/>
      <c r="K23" s="45"/>
    </row>
    <row r="24" spans="1:11" s="46" customFormat="1" ht="14.25" customHeight="1">
      <c r="A24" s="40"/>
      <c r="B24" s="54"/>
      <c r="C24" s="54"/>
      <c r="D24" s="54"/>
      <c r="E24" s="54"/>
      <c r="F24" s="55"/>
      <c r="G24" s="42"/>
      <c r="H24" s="42"/>
      <c r="I24" s="43"/>
      <c r="J24" s="44"/>
      <c r="K24" s="45"/>
    </row>
    <row r="25" spans="1:11" s="46" customFormat="1" ht="13.5" customHeight="1">
      <c r="A25" s="53" t="s">
        <v>17</v>
      </c>
      <c r="B25" s="54" t="s">
        <v>18</v>
      </c>
      <c r="C25" s="54"/>
      <c r="D25" s="54"/>
      <c r="E25" s="54"/>
      <c r="F25" s="55"/>
      <c r="G25" s="42"/>
      <c r="H25" s="42"/>
      <c r="I25" s="43"/>
      <c r="J25" s="44"/>
      <c r="K25" s="45"/>
    </row>
    <row r="26" spans="1:11" s="46" customFormat="1" ht="53.25" customHeight="1">
      <c r="A26" s="53"/>
      <c r="B26" s="41" t="s">
        <v>19</v>
      </c>
      <c r="C26" s="41"/>
      <c r="D26" s="41"/>
      <c r="E26" s="41"/>
      <c r="F26" s="41"/>
      <c r="G26" s="42"/>
      <c r="H26" s="42"/>
      <c r="I26" s="43"/>
      <c r="J26" s="44"/>
      <c r="K26" s="45"/>
    </row>
    <row r="27" spans="1:11" s="46" customFormat="1" ht="12" customHeight="1">
      <c r="A27" s="53"/>
      <c r="B27" s="54"/>
      <c r="C27" s="54"/>
      <c r="D27" s="54"/>
      <c r="E27" s="54"/>
      <c r="F27" s="55"/>
      <c r="G27" s="42"/>
      <c r="H27" s="42"/>
      <c r="I27" s="43"/>
      <c r="J27" s="44"/>
      <c r="K27" s="45"/>
    </row>
    <row r="28" spans="1:11" s="46" customFormat="1" ht="13.5" customHeight="1">
      <c r="A28" s="53" t="s">
        <v>20</v>
      </c>
      <c r="B28" s="54" t="s">
        <v>21</v>
      </c>
      <c r="C28" s="54"/>
      <c r="D28" s="54"/>
      <c r="E28" s="54"/>
      <c r="F28" s="55"/>
      <c r="G28" s="42"/>
      <c r="H28" s="42"/>
      <c r="I28" s="43"/>
      <c r="J28" s="44"/>
      <c r="K28" s="45"/>
    </row>
    <row r="29" spans="1:11" s="46" customFormat="1" ht="27.75" customHeight="1">
      <c r="A29" s="53"/>
      <c r="B29" s="41" t="s">
        <v>22</v>
      </c>
      <c r="C29" s="41"/>
      <c r="D29" s="41"/>
      <c r="E29" s="41"/>
      <c r="F29" s="41"/>
      <c r="G29" s="42"/>
      <c r="H29" s="42"/>
      <c r="I29" s="43"/>
      <c r="J29" s="44"/>
      <c r="K29" s="45"/>
    </row>
    <row r="30" spans="1:11" s="46" customFormat="1" ht="13.5" customHeight="1">
      <c r="A30" s="53"/>
      <c r="B30" s="54"/>
      <c r="C30" s="54"/>
      <c r="D30" s="54"/>
      <c r="E30" s="54"/>
      <c r="F30" s="55"/>
      <c r="G30" s="42"/>
      <c r="H30" s="42"/>
      <c r="I30" s="43"/>
      <c r="J30" s="44"/>
      <c r="K30" s="45"/>
    </row>
    <row r="31" spans="1:11" s="46" customFormat="1" ht="13.5" customHeight="1">
      <c r="A31" s="53"/>
      <c r="B31" s="54"/>
      <c r="C31" s="54"/>
      <c r="D31" s="54"/>
      <c r="E31" s="54"/>
      <c r="F31" s="55"/>
      <c r="G31" s="42"/>
      <c r="H31" s="42"/>
      <c r="I31" s="43"/>
      <c r="J31" s="44"/>
      <c r="K31" s="45"/>
    </row>
    <row r="32" spans="1:11" s="46" customFormat="1" ht="13.5" customHeight="1">
      <c r="A32" s="53" t="s">
        <v>23</v>
      </c>
      <c r="B32" s="54" t="s">
        <v>24</v>
      </c>
      <c r="C32" s="54"/>
      <c r="D32" s="54"/>
      <c r="E32" s="54"/>
      <c r="F32" s="55"/>
      <c r="G32" s="42"/>
      <c r="H32" s="42"/>
      <c r="I32" s="43"/>
      <c r="J32" s="44"/>
      <c r="K32" s="45"/>
    </row>
    <row r="33" spans="1:11" s="46" customFormat="1" ht="54" customHeight="1">
      <c r="A33" s="53"/>
      <c r="B33" s="57" t="s">
        <v>25</v>
      </c>
      <c r="C33" s="57"/>
      <c r="D33" s="57"/>
      <c r="E33" s="57"/>
      <c r="F33" s="57"/>
      <c r="G33" s="42"/>
      <c r="H33" s="42"/>
      <c r="I33" s="43"/>
      <c r="J33" s="44"/>
      <c r="K33" s="45"/>
    </row>
    <row r="34" spans="1:11" s="46" customFormat="1" ht="13.5" customHeight="1">
      <c r="A34" s="53"/>
      <c r="B34" s="54"/>
      <c r="C34" s="54"/>
      <c r="D34" s="54"/>
      <c r="E34" s="54"/>
      <c r="F34" s="55"/>
      <c r="G34" s="42"/>
      <c r="H34" s="42"/>
      <c r="I34" s="43"/>
      <c r="J34" s="44"/>
      <c r="K34" s="45"/>
    </row>
    <row r="35" spans="1:11" s="46" customFormat="1" ht="13.5" customHeight="1">
      <c r="A35" s="53"/>
      <c r="B35" s="54"/>
      <c r="C35" s="54"/>
      <c r="D35" s="54"/>
      <c r="E35" s="54"/>
      <c r="F35" s="55"/>
      <c r="G35" s="42"/>
      <c r="H35" s="42"/>
      <c r="I35" s="43"/>
      <c r="J35" s="44"/>
      <c r="K35" s="45"/>
    </row>
    <row r="36" spans="1:11" s="46" customFormat="1" ht="13.5" customHeight="1">
      <c r="A36" s="53" t="s">
        <v>26</v>
      </c>
      <c r="B36" s="54" t="s">
        <v>27</v>
      </c>
      <c r="C36" s="54"/>
      <c r="D36" s="54"/>
      <c r="E36" s="54"/>
      <c r="F36" s="55"/>
      <c r="G36" s="42"/>
      <c r="H36" s="42"/>
      <c r="I36" s="43"/>
      <c r="J36" s="44"/>
      <c r="K36" s="45"/>
    </row>
    <row r="37" spans="1:11" s="46" customFormat="1" ht="39.75" customHeight="1">
      <c r="A37" s="40"/>
      <c r="B37" s="57" t="s">
        <v>28</v>
      </c>
      <c r="C37" s="57"/>
      <c r="D37" s="57"/>
      <c r="E37" s="57"/>
      <c r="F37" s="57"/>
      <c r="G37" s="42"/>
      <c r="H37" s="42"/>
      <c r="I37" s="43"/>
      <c r="J37" s="44"/>
      <c r="K37" s="45"/>
    </row>
    <row r="38" spans="1:11" s="46" customFormat="1" ht="12.75" customHeight="1">
      <c r="A38" s="53" t="s">
        <v>29</v>
      </c>
      <c r="B38" s="58" t="s">
        <v>30</v>
      </c>
      <c r="C38" s="54"/>
      <c r="D38" s="54"/>
      <c r="E38" s="54"/>
      <c r="F38" s="55"/>
      <c r="G38" s="42"/>
      <c r="H38" s="42"/>
      <c r="I38" s="43"/>
      <c r="J38" s="44"/>
      <c r="K38" s="45"/>
    </row>
    <row r="39" spans="1:11" s="46" customFormat="1" ht="12.75" customHeight="1">
      <c r="A39" s="53" t="s">
        <v>29</v>
      </c>
      <c r="B39" s="57" t="s">
        <v>31</v>
      </c>
      <c r="C39" s="57"/>
      <c r="D39" s="57"/>
      <c r="E39" s="57"/>
      <c r="F39" s="57"/>
      <c r="G39" s="42"/>
      <c r="H39" s="42"/>
      <c r="I39" s="43"/>
      <c r="J39" s="44"/>
      <c r="K39" s="45"/>
    </row>
    <row r="40" spans="1:11" s="46" customFormat="1" ht="12" customHeight="1">
      <c r="A40" s="53" t="s">
        <v>29</v>
      </c>
      <c r="B40" s="59" t="s">
        <v>32</v>
      </c>
      <c r="C40" s="59"/>
      <c r="D40" s="54"/>
      <c r="E40" s="54"/>
      <c r="F40" s="55"/>
      <c r="G40" s="42"/>
      <c r="H40" s="42"/>
      <c r="I40" s="43"/>
      <c r="J40" s="44"/>
      <c r="K40" s="45"/>
    </row>
    <row r="41" spans="1:11" s="46" customFormat="1" ht="27" customHeight="1">
      <c r="A41" s="60" t="s">
        <v>29</v>
      </c>
      <c r="B41" s="57" t="s">
        <v>33</v>
      </c>
      <c r="C41" s="57"/>
      <c r="D41" s="57"/>
      <c r="E41" s="57"/>
      <c r="F41" s="57"/>
      <c r="G41" s="42"/>
      <c r="H41" s="42"/>
      <c r="I41" s="43"/>
      <c r="J41" s="44"/>
      <c r="K41" s="45"/>
    </row>
    <row r="42" spans="1:11" s="46" customFormat="1" ht="12.75" customHeight="1">
      <c r="A42" s="53" t="s">
        <v>29</v>
      </c>
      <c r="B42" s="52" t="s">
        <v>34</v>
      </c>
      <c r="C42" s="59"/>
      <c r="D42" s="54"/>
      <c r="E42" s="54"/>
      <c r="F42" s="55"/>
      <c r="G42" s="42"/>
      <c r="H42" s="42"/>
      <c r="I42" s="43"/>
      <c r="J42" s="44"/>
      <c r="K42" s="45"/>
    </row>
    <row r="43" spans="1:11" s="46" customFormat="1" ht="12" customHeight="1">
      <c r="A43" s="53" t="s">
        <v>29</v>
      </c>
      <c r="B43" s="57" t="s">
        <v>35</v>
      </c>
      <c r="C43" s="57"/>
      <c r="D43" s="57"/>
      <c r="E43" s="57"/>
      <c r="F43" s="57"/>
      <c r="G43" s="42"/>
      <c r="H43" s="42"/>
      <c r="I43" s="43"/>
      <c r="J43" s="44"/>
      <c r="K43" s="45"/>
    </row>
    <row r="44" spans="1:11" s="46" customFormat="1" ht="12" customHeight="1">
      <c r="A44" s="53" t="s">
        <v>29</v>
      </c>
      <c r="B44" s="57" t="s">
        <v>36</v>
      </c>
      <c r="C44" s="57"/>
      <c r="D44" s="57"/>
      <c r="E44" s="57"/>
      <c r="F44" s="57"/>
      <c r="G44" s="42"/>
      <c r="H44" s="42"/>
      <c r="I44" s="43"/>
      <c r="J44" s="44"/>
      <c r="K44" s="45"/>
    </row>
    <row r="45" spans="1:11" s="46" customFormat="1" ht="12" customHeight="1">
      <c r="A45" s="53" t="s">
        <v>29</v>
      </c>
      <c r="B45" s="59" t="s">
        <v>37</v>
      </c>
      <c r="C45" s="54"/>
      <c r="D45" s="54"/>
      <c r="E45" s="54"/>
      <c r="F45" s="55"/>
      <c r="G45" s="42"/>
      <c r="H45" s="42"/>
      <c r="I45" s="43"/>
      <c r="J45" s="44"/>
      <c r="K45" s="45"/>
    </row>
    <row r="46" spans="1:11" s="46" customFormat="1" ht="12" customHeight="1">
      <c r="A46" s="53" t="s">
        <v>29</v>
      </c>
      <c r="B46" s="57" t="s">
        <v>38</v>
      </c>
      <c r="C46" s="57"/>
      <c r="D46" s="57"/>
      <c r="E46" s="57"/>
      <c r="F46" s="57"/>
      <c r="G46" s="42"/>
      <c r="H46" s="42"/>
      <c r="I46" s="43"/>
      <c r="J46" s="44"/>
      <c r="K46" s="45"/>
    </row>
    <row r="47" spans="1:11" s="46" customFormat="1" ht="12" customHeight="1">
      <c r="A47" s="53" t="s">
        <v>29</v>
      </c>
      <c r="B47" s="59" t="s">
        <v>39</v>
      </c>
      <c r="C47" s="54"/>
      <c r="D47" s="54"/>
      <c r="E47" s="54"/>
      <c r="F47" s="55"/>
      <c r="G47" s="42"/>
      <c r="H47" s="42"/>
      <c r="I47" s="43"/>
      <c r="J47" s="44"/>
      <c r="K47" s="45"/>
    </row>
    <row r="48" spans="1:11" s="46" customFormat="1" ht="12" customHeight="1">
      <c r="A48" s="53" t="s">
        <v>29</v>
      </c>
      <c r="B48" s="52" t="s">
        <v>40</v>
      </c>
      <c r="C48" s="54"/>
      <c r="D48" s="54"/>
      <c r="E48" s="54"/>
      <c r="F48" s="55"/>
      <c r="G48" s="42"/>
      <c r="H48" s="42"/>
      <c r="I48" s="43"/>
      <c r="J48" s="44"/>
      <c r="K48" s="45"/>
    </row>
    <row r="49" spans="1:11" s="46" customFormat="1" ht="15" customHeight="1">
      <c r="A49" s="60" t="s">
        <v>29</v>
      </c>
      <c r="B49" s="41" t="s">
        <v>41</v>
      </c>
      <c r="C49" s="41"/>
      <c r="D49" s="41"/>
      <c r="E49" s="41"/>
      <c r="F49" s="41"/>
      <c r="G49" s="42"/>
      <c r="H49" s="42"/>
      <c r="I49" s="43"/>
      <c r="J49" s="44"/>
      <c r="K49" s="45"/>
    </row>
    <row r="50" spans="1:11" s="46" customFormat="1" ht="25.5" customHeight="1">
      <c r="A50" s="40"/>
      <c r="B50" s="57" t="s">
        <v>42</v>
      </c>
      <c r="C50" s="57"/>
      <c r="D50" s="57"/>
      <c r="E50" s="57"/>
      <c r="F50" s="57"/>
      <c r="G50" s="42"/>
      <c r="H50" s="42"/>
      <c r="I50" s="43"/>
      <c r="J50" s="44"/>
      <c r="K50" s="45"/>
    </row>
    <row r="51" spans="1:11" s="46" customFormat="1" ht="39" customHeight="1">
      <c r="A51" s="40"/>
      <c r="B51" s="57" t="s">
        <v>43</v>
      </c>
      <c r="C51" s="57"/>
      <c r="D51" s="57"/>
      <c r="E51" s="57"/>
      <c r="F51" s="57"/>
      <c r="G51" s="42"/>
      <c r="H51" s="42"/>
      <c r="I51" s="43"/>
      <c r="J51" s="44"/>
      <c r="K51" s="45"/>
    </row>
    <row r="52" spans="1:11" s="46" customFormat="1" ht="13.5" customHeight="1">
      <c r="A52" s="40"/>
      <c r="B52" s="57" t="s">
        <v>44</v>
      </c>
      <c r="C52" s="57"/>
      <c r="D52" s="57"/>
      <c r="E52" s="57"/>
      <c r="F52" s="57"/>
      <c r="G52" s="42"/>
      <c r="H52" s="42"/>
      <c r="I52" s="43"/>
      <c r="J52" s="44"/>
      <c r="K52" s="45"/>
    </row>
    <row r="53" spans="1:11" s="46" customFormat="1" ht="54" customHeight="1">
      <c r="A53" s="40"/>
      <c r="B53" s="57" t="s">
        <v>45</v>
      </c>
      <c r="C53" s="57"/>
      <c r="D53" s="57"/>
      <c r="E53" s="57"/>
      <c r="F53" s="57"/>
      <c r="G53" s="42"/>
      <c r="H53" s="42"/>
      <c r="I53" s="43"/>
      <c r="J53" s="44"/>
      <c r="K53" s="45"/>
    </row>
    <row r="54" spans="1:11" s="46" customFormat="1" ht="25.5" customHeight="1">
      <c r="A54" s="40"/>
      <c r="B54" s="57" t="s">
        <v>46</v>
      </c>
      <c r="C54" s="57"/>
      <c r="D54" s="57"/>
      <c r="E54" s="57"/>
      <c r="F54" s="57"/>
      <c r="G54" s="42"/>
      <c r="H54" s="42"/>
      <c r="I54" s="43"/>
      <c r="J54" s="44"/>
      <c r="K54" s="45"/>
    </row>
    <row r="55" spans="1:11" s="46" customFormat="1" ht="25.5" customHeight="1">
      <c r="A55" s="40"/>
      <c r="B55" s="57" t="s">
        <v>47</v>
      </c>
      <c r="C55" s="57"/>
      <c r="D55" s="57"/>
      <c r="E55" s="57"/>
      <c r="F55" s="57"/>
      <c r="G55" s="42"/>
      <c r="H55" s="42"/>
      <c r="I55" s="43"/>
      <c r="J55" s="44"/>
      <c r="K55" s="45"/>
    </row>
    <row r="56" spans="1:11" s="46" customFormat="1" ht="13.5" customHeight="1">
      <c r="A56" s="40"/>
      <c r="B56" s="57" t="s">
        <v>48</v>
      </c>
      <c r="C56" s="57"/>
      <c r="D56" s="57"/>
      <c r="E56" s="57"/>
      <c r="F56" s="57"/>
      <c r="G56" s="42"/>
      <c r="H56" s="42"/>
      <c r="I56" s="43"/>
      <c r="J56" s="44"/>
      <c r="K56" s="45"/>
    </row>
    <row r="57" spans="1:11" s="46" customFormat="1" ht="13.5" customHeight="1">
      <c r="A57" s="40"/>
      <c r="B57" s="57" t="s">
        <v>49</v>
      </c>
      <c r="C57" s="57"/>
      <c r="D57" s="57"/>
      <c r="E57" s="57"/>
      <c r="F57" s="57"/>
      <c r="G57" s="42"/>
      <c r="H57" s="42"/>
      <c r="I57" s="43"/>
      <c r="J57" s="44"/>
      <c r="K57" s="45"/>
    </row>
    <row r="58" spans="1:11" s="46" customFormat="1" ht="13.5" customHeight="1">
      <c r="A58" s="40"/>
      <c r="B58" s="54"/>
      <c r="C58" s="54"/>
      <c r="D58" s="54"/>
      <c r="E58" s="54"/>
      <c r="F58" s="55"/>
      <c r="G58" s="42"/>
      <c r="H58" s="42"/>
      <c r="I58" s="43"/>
      <c r="J58" s="44"/>
      <c r="K58" s="45"/>
    </row>
    <row r="59" spans="1:11" s="46" customFormat="1" ht="13.5" customHeight="1">
      <c r="A59" s="40"/>
      <c r="B59" s="61" t="s">
        <v>50</v>
      </c>
      <c r="C59" s="54"/>
      <c r="D59" s="54"/>
      <c r="E59" s="54"/>
      <c r="F59" s="55"/>
      <c r="G59" s="42"/>
      <c r="H59" s="42"/>
      <c r="I59" s="43"/>
      <c r="J59" s="44"/>
      <c r="K59" s="45"/>
    </row>
    <row r="60" spans="1:11" s="46" customFormat="1" ht="13.5" customHeight="1">
      <c r="A60" s="40"/>
      <c r="B60" s="54"/>
      <c r="C60" s="54"/>
      <c r="D60" s="54"/>
      <c r="E60" s="54"/>
      <c r="F60" s="55"/>
      <c r="G60" s="42"/>
      <c r="H60" s="42"/>
      <c r="I60" s="43"/>
      <c r="J60" s="44"/>
      <c r="K60" s="45"/>
    </row>
    <row r="61" spans="1:11" s="46" customFormat="1" ht="25.5" customHeight="1">
      <c r="A61" s="40"/>
      <c r="B61" s="41" t="s">
        <v>51</v>
      </c>
      <c r="C61" s="41"/>
      <c r="D61" s="41"/>
      <c r="E61" s="41"/>
      <c r="F61" s="41"/>
      <c r="G61" s="42"/>
      <c r="H61" s="42"/>
      <c r="I61" s="43"/>
      <c r="J61" s="44"/>
      <c r="K61" s="45"/>
    </row>
    <row r="62" spans="1:11" s="46" customFormat="1" ht="13.5" customHeight="1">
      <c r="A62" s="40"/>
      <c r="B62" s="57" t="s">
        <v>52</v>
      </c>
      <c r="C62" s="57"/>
      <c r="D62" s="57"/>
      <c r="E62" s="57"/>
      <c r="F62" s="57"/>
      <c r="G62" s="42"/>
      <c r="H62" s="42"/>
      <c r="I62" s="43"/>
      <c r="J62" s="44"/>
      <c r="K62" s="45"/>
    </row>
    <row r="63" spans="1:11" s="46" customFormat="1" ht="13.5" customHeight="1">
      <c r="A63" s="40"/>
      <c r="B63" s="57" t="s">
        <v>53</v>
      </c>
      <c r="C63" s="57"/>
      <c r="D63" s="57"/>
      <c r="E63" s="57"/>
      <c r="F63" s="57"/>
      <c r="G63" s="42"/>
      <c r="H63" s="42"/>
      <c r="I63" s="43"/>
      <c r="J63" s="44"/>
      <c r="K63" s="45"/>
    </row>
    <row r="64" spans="1:11" s="46" customFormat="1" ht="13.5" customHeight="1">
      <c r="A64" s="40"/>
      <c r="B64" s="54"/>
      <c r="C64" s="54"/>
      <c r="D64" s="54"/>
      <c r="E64" s="54"/>
      <c r="F64" s="55"/>
      <c r="G64" s="42"/>
      <c r="H64" s="42"/>
      <c r="I64" s="43"/>
      <c r="J64" s="44"/>
      <c r="K64" s="45"/>
    </row>
    <row r="65" spans="1:11" s="46" customFormat="1" ht="14.25" customHeight="1">
      <c r="A65" s="40"/>
      <c r="B65" s="61" t="s">
        <v>54</v>
      </c>
      <c r="C65" s="54"/>
      <c r="D65" s="54"/>
      <c r="E65" s="54"/>
      <c r="F65" s="55"/>
      <c r="G65" s="42"/>
      <c r="H65" s="42"/>
      <c r="I65" s="43"/>
      <c r="J65" s="44"/>
      <c r="K65" s="45"/>
    </row>
    <row r="66" spans="1:11" s="46" customFormat="1" ht="13.5" customHeight="1">
      <c r="A66" s="40"/>
      <c r="B66" s="54"/>
      <c r="C66" s="54"/>
      <c r="D66" s="54"/>
      <c r="E66" s="54"/>
      <c r="F66" s="55"/>
      <c r="G66" s="42"/>
      <c r="H66" s="42"/>
      <c r="I66" s="43"/>
      <c r="J66" s="44"/>
      <c r="K66" s="45"/>
    </row>
    <row r="67" spans="1:11" s="46" customFormat="1" ht="13.5" customHeight="1">
      <c r="A67" s="40"/>
      <c r="B67" s="57" t="s">
        <v>55</v>
      </c>
      <c r="C67" s="57"/>
      <c r="D67" s="57"/>
      <c r="E67" s="57"/>
      <c r="F67" s="57"/>
      <c r="G67" s="42"/>
      <c r="H67" s="42"/>
      <c r="I67" s="43"/>
      <c r="J67" s="44"/>
      <c r="K67" s="45"/>
    </row>
    <row r="68" spans="1:11" s="46" customFormat="1" ht="25.5" customHeight="1">
      <c r="A68" s="40"/>
      <c r="B68" s="57" t="s">
        <v>56</v>
      </c>
      <c r="C68" s="57"/>
      <c r="D68" s="57"/>
      <c r="E68" s="57"/>
      <c r="F68" s="57"/>
      <c r="G68" s="42"/>
      <c r="H68" s="42"/>
      <c r="I68" s="43"/>
      <c r="J68" s="44"/>
      <c r="K68" s="45"/>
    </row>
    <row r="69" spans="1:11" s="46" customFormat="1" ht="25.5" customHeight="1">
      <c r="A69" s="40"/>
      <c r="B69" s="57" t="s">
        <v>57</v>
      </c>
      <c r="C69" s="57"/>
      <c r="D69" s="57"/>
      <c r="E69" s="57"/>
      <c r="F69" s="57"/>
      <c r="G69" s="42"/>
      <c r="H69" s="42"/>
      <c r="I69" s="43"/>
      <c r="J69" s="44"/>
      <c r="K69" s="45"/>
    </row>
    <row r="70" spans="1:11" s="46" customFormat="1" ht="25.5" customHeight="1">
      <c r="A70" s="40"/>
      <c r="B70" s="57" t="s">
        <v>58</v>
      </c>
      <c r="C70" s="57"/>
      <c r="D70" s="57"/>
      <c r="E70" s="57"/>
      <c r="F70" s="57"/>
      <c r="G70" s="42"/>
      <c r="H70" s="42"/>
      <c r="I70" s="43"/>
      <c r="J70" s="44"/>
      <c r="K70" s="45"/>
    </row>
    <row r="71" spans="1:11" s="46" customFormat="1" ht="14.25" customHeight="1">
      <c r="A71" s="40"/>
      <c r="B71" s="62"/>
      <c r="C71" s="62"/>
      <c r="D71" s="62"/>
      <c r="E71" s="62"/>
      <c r="F71" s="62"/>
      <c r="G71" s="42"/>
      <c r="H71" s="42"/>
      <c r="I71" s="43"/>
      <c r="J71" s="44"/>
      <c r="K71" s="45"/>
    </row>
    <row r="72" spans="1:11" s="46" customFormat="1" ht="39.75" customHeight="1">
      <c r="A72" s="40"/>
      <c r="B72" s="57" t="s">
        <v>59</v>
      </c>
      <c r="C72" s="57"/>
      <c r="D72" s="57"/>
      <c r="E72" s="57"/>
      <c r="F72" s="57"/>
      <c r="G72" s="42"/>
      <c r="H72" s="42"/>
      <c r="I72" s="43"/>
      <c r="J72" s="44"/>
      <c r="K72" s="45"/>
    </row>
    <row r="73" spans="1:11" s="46" customFormat="1" ht="13.5" customHeight="1">
      <c r="A73" s="40"/>
      <c r="B73" s="57" t="s">
        <v>60</v>
      </c>
      <c r="C73" s="57"/>
      <c r="D73" s="57"/>
      <c r="E73" s="57"/>
      <c r="F73" s="57"/>
      <c r="G73" s="42"/>
      <c r="H73" s="42"/>
      <c r="I73" s="43"/>
      <c r="J73" s="44"/>
      <c r="K73" s="45"/>
    </row>
    <row r="74" spans="1:11" s="46" customFormat="1" ht="13.5" customHeight="1">
      <c r="A74" s="53" t="s">
        <v>29</v>
      </c>
      <c r="B74" s="59" t="s">
        <v>61</v>
      </c>
      <c r="C74" s="54"/>
      <c r="D74" s="54"/>
      <c r="E74" s="54"/>
      <c r="F74" s="55"/>
      <c r="G74" s="42"/>
      <c r="H74" s="42"/>
      <c r="I74" s="43"/>
      <c r="J74" s="44"/>
      <c r="K74" s="45"/>
    </row>
    <row r="75" spans="1:11" s="46" customFormat="1" ht="13.5" customHeight="1">
      <c r="A75" s="53"/>
      <c r="B75" s="59"/>
      <c r="C75" s="54"/>
      <c r="D75" s="54"/>
      <c r="E75" s="54"/>
      <c r="F75" s="55"/>
      <c r="G75" s="42"/>
      <c r="H75" s="42"/>
      <c r="I75" s="43"/>
      <c r="J75" s="44"/>
      <c r="K75" s="45"/>
    </row>
    <row r="76" spans="1:11" s="46" customFormat="1" ht="13.5" customHeight="1">
      <c r="A76" s="53" t="s">
        <v>29</v>
      </c>
      <c r="B76" s="59" t="s">
        <v>62</v>
      </c>
      <c r="C76" s="54"/>
      <c r="D76" s="54"/>
      <c r="E76" s="54"/>
      <c r="F76" s="55"/>
      <c r="G76" s="42"/>
      <c r="H76" s="42"/>
      <c r="I76" s="43"/>
      <c r="J76" s="44"/>
      <c r="K76" s="45"/>
    </row>
    <row r="77" spans="1:11" s="46" customFormat="1" ht="13.5" customHeight="1">
      <c r="A77" s="53" t="s">
        <v>29</v>
      </c>
      <c r="B77" s="58" t="s">
        <v>63</v>
      </c>
      <c r="C77" s="54"/>
      <c r="D77" s="54"/>
      <c r="E77" s="54"/>
      <c r="F77" s="55"/>
      <c r="G77" s="42"/>
      <c r="H77" s="42"/>
      <c r="I77" s="43"/>
      <c r="J77" s="44"/>
      <c r="K77" s="45"/>
    </row>
    <row r="78" spans="1:11" s="46" customFormat="1" ht="14.25" customHeight="1">
      <c r="A78" s="53" t="s">
        <v>29</v>
      </c>
      <c r="B78" s="52" t="s">
        <v>64</v>
      </c>
      <c r="C78" s="54"/>
      <c r="D78" s="54"/>
      <c r="E78" s="54"/>
      <c r="F78" s="55"/>
      <c r="G78" s="42"/>
      <c r="H78" s="42"/>
      <c r="I78" s="43"/>
      <c r="J78" s="44"/>
      <c r="K78" s="45"/>
    </row>
    <row r="79" spans="1:11" s="46" customFormat="1" ht="14.25" customHeight="1">
      <c r="A79" s="53" t="s">
        <v>29</v>
      </c>
      <c r="B79" s="63" t="s">
        <v>65</v>
      </c>
      <c r="C79" s="63"/>
      <c r="D79" s="54"/>
      <c r="E79" s="54"/>
      <c r="F79" s="55"/>
      <c r="G79" s="42"/>
      <c r="H79" s="42"/>
      <c r="I79" s="43"/>
      <c r="J79" s="44"/>
      <c r="K79" s="45"/>
    </row>
    <row r="80" spans="1:11" s="46" customFormat="1" ht="14.25" customHeight="1">
      <c r="A80" s="53" t="s">
        <v>29</v>
      </c>
      <c r="B80" s="59" t="s">
        <v>66</v>
      </c>
      <c r="C80" s="54"/>
      <c r="D80" s="54"/>
      <c r="E80" s="54"/>
      <c r="F80" s="55"/>
      <c r="G80" s="42"/>
      <c r="H80" s="42"/>
      <c r="I80" s="43"/>
      <c r="J80" s="44"/>
      <c r="K80" s="45"/>
    </row>
    <row r="81" spans="1:11" s="46" customFormat="1" ht="14.25" customHeight="1">
      <c r="A81" s="53" t="s">
        <v>29</v>
      </c>
      <c r="B81" s="59" t="s">
        <v>67</v>
      </c>
      <c r="C81" s="54"/>
      <c r="D81" s="54"/>
      <c r="E81" s="54"/>
      <c r="F81" s="55"/>
      <c r="G81" s="42"/>
      <c r="H81" s="42"/>
      <c r="I81" s="43"/>
      <c r="J81" s="44"/>
      <c r="K81" s="45"/>
    </row>
    <row r="82" spans="1:11" s="46" customFormat="1" ht="14.25" customHeight="1">
      <c r="A82" s="53" t="s">
        <v>29</v>
      </c>
      <c r="B82" s="59" t="s">
        <v>68</v>
      </c>
      <c r="C82" s="54"/>
      <c r="D82" s="54"/>
      <c r="E82" s="54"/>
      <c r="F82" s="55"/>
      <c r="G82" s="42"/>
      <c r="H82" s="42"/>
      <c r="I82" s="43"/>
      <c r="J82" s="44"/>
      <c r="K82" s="45"/>
    </row>
    <row r="83" spans="1:11" s="46" customFormat="1" ht="25.5" customHeight="1">
      <c r="A83" s="40"/>
      <c r="B83" s="57" t="s">
        <v>69</v>
      </c>
      <c r="C83" s="57"/>
      <c r="D83" s="57"/>
      <c r="E83" s="57"/>
      <c r="F83" s="57"/>
      <c r="G83" s="42"/>
      <c r="H83" s="42"/>
      <c r="I83" s="43"/>
      <c r="J83" s="44"/>
      <c r="K83" s="45"/>
    </row>
    <row r="84" spans="1:11" s="46" customFormat="1" ht="13.5" customHeight="1">
      <c r="A84" s="40"/>
      <c r="B84" s="54"/>
      <c r="C84" s="54"/>
      <c r="D84" s="54"/>
      <c r="E84" s="54"/>
      <c r="F84" s="55"/>
      <c r="G84" s="42"/>
      <c r="H84" s="42"/>
      <c r="I84" s="43"/>
      <c r="J84" s="44"/>
      <c r="K84" s="45"/>
    </row>
    <row r="85" spans="1:11" s="46" customFormat="1" ht="14.25" customHeight="1">
      <c r="A85" s="40"/>
      <c r="B85" s="64" t="s">
        <v>70</v>
      </c>
      <c r="C85" s="64"/>
      <c r="D85" s="64"/>
      <c r="E85" s="54"/>
      <c r="F85" s="55"/>
      <c r="G85" s="42"/>
      <c r="H85" s="42"/>
      <c r="I85" s="43"/>
      <c r="J85" s="44"/>
      <c r="K85" s="45"/>
    </row>
    <row r="86" spans="1:11" s="46" customFormat="1" ht="13.5" customHeight="1">
      <c r="A86" s="40"/>
      <c r="B86" s="54"/>
      <c r="C86" s="54"/>
      <c r="D86" s="54"/>
      <c r="E86" s="54"/>
      <c r="F86" s="55"/>
      <c r="G86" s="42"/>
      <c r="H86" s="42"/>
      <c r="I86" s="43"/>
      <c r="J86" s="44"/>
      <c r="K86" s="45"/>
    </row>
    <row r="87" spans="1:11" s="46" customFormat="1" ht="25.5" customHeight="1">
      <c r="A87" s="40"/>
      <c r="B87" s="57" t="s">
        <v>71</v>
      </c>
      <c r="C87" s="57"/>
      <c r="D87" s="57"/>
      <c r="E87" s="57"/>
      <c r="F87" s="57"/>
      <c r="G87" s="42"/>
      <c r="H87" s="42"/>
      <c r="I87" s="43"/>
      <c r="J87" s="44"/>
      <c r="K87" s="45"/>
    </row>
    <row r="88" spans="1:11" s="46" customFormat="1" ht="13.5" customHeight="1">
      <c r="A88" s="40"/>
      <c r="B88" s="59" t="s">
        <v>72</v>
      </c>
      <c r="C88" s="54"/>
      <c r="D88" s="54"/>
      <c r="E88" s="54"/>
      <c r="F88" s="55"/>
      <c r="G88" s="42"/>
      <c r="H88" s="42"/>
      <c r="I88" s="43"/>
      <c r="J88" s="44"/>
      <c r="K88" s="45"/>
    </row>
    <row r="89" spans="1:11" s="46" customFormat="1" ht="14.25" customHeight="1">
      <c r="A89" s="60" t="s">
        <v>29</v>
      </c>
      <c r="B89" s="57" t="s">
        <v>73</v>
      </c>
      <c r="C89" s="57"/>
      <c r="D89" s="57"/>
      <c r="E89" s="57"/>
      <c r="F89" s="57"/>
      <c r="G89" s="42"/>
      <c r="H89" s="42"/>
      <c r="I89" s="43"/>
      <c r="J89" s="44"/>
      <c r="K89" s="45"/>
    </row>
    <row r="90" spans="1:11" s="46" customFormat="1" ht="14.25" customHeight="1">
      <c r="A90" s="60" t="s">
        <v>29</v>
      </c>
      <c r="B90" s="57" t="s">
        <v>74</v>
      </c>
      <c r="C90" s="57"/>
      <c r="D90" s="57"/>
      <c r="E90" s="57"/>
      <c r="F90" s="57"/>
      <c r="G90" s="42"/>
      <c r="H90" s="42"/>
      <c r="I90" s="43"/>
      <c r="J90" s="44"/>
      <c r="K90" s="45"/>
    </row>
    <row r="91" spans="1:11" s="46" customFormat="1" ht="27.75" customHeight="1">
      <c r="A91" s="60" t="s">
        <v>29</v>
      </c>
      <c r="B91" s="57" t="s">
        <v>75</v>
      </c>
      <c r="C91" s="57"/>
      <c r="D91" s="57"/>
      <c r="E91" s="57"/>
      <c r="F91" s="57"/>
      <c r="G91" s="42"/>
      <c r="H91" s="42"/>
      <c r="I91" s="43"/>
      <c r="J91" s="44"/>
      <c r="K91" s="45"/>
    </row>
    <row r="92" spans="1:11" s="46" customFormat="1" ht="25.5" customHeight="1">
      <c r="A92" s="60"/>
      <c r="B92" s="57" t="s">
        <v>76</v>
      </c>
      <c r="C92" s="57"/>
      <c r="D92" s="57"/>
      <c r="E92" s="57"/>
      <c r="F92" s="57"/>
      <c r="G92" s="42"/>
      <c r="H92" s="42"/>
      <c r="I92" s="43"/>
      <c r="J92" s="44"/>
      <c r="K92" s="45"/>
    </row>
    <row r="93" spans="1:11" s="46" customFormat="1" ht="25.5" customHeight="1">
      <c r="A93" s="60"/>
      <c r="B93" s="57" t="s">
        <v>77</v>
      </c>
      <c r="C93" s="57"/>
      <c r="D93" s="57"/>
      <c r="E93" s="57"/>
      <c r="F93" s="57"/>
      <c r="G93" s="42"/>
      <c r="H93" s="42"/>
      <c r="I93" s="43"/>
      <c r="J93" s="44"/>
      <c r="K93" s="45"/>
    </row>
    <row r="94" spans="1:11" s="46" customFormat="1" ht="13.5" customHeight="1">
      <c r="A94" s="40"/>
      <c r="B94" s="63" t="s">
        <v>78</v>
      </c>
      <c r="C94" s="63"/>
      <c r="D94" s="54"/>
      <c r="E94" s="54"/>
      <c r="F94" s="55"/>
      <c r="G94" s="42"/>
      <c r="H94" s="42"/>
      <c r="I94" s="43"/>
      <c r="J94" s="44"/>
      <c r="K94" s="45"/>
    </row>
    <row r="95" spans="1:11" s="46" customFormat="1" ht="12.75" customHeight="1">
      <c r="A95" s="60" t="s">
        <v>29</v>
      </c>
      <c r="B95" s="59" t="s">
        <v>66</v>
      </c>
      <c r="C95" s="54"/>
      <c r="D95" s="54"/>
      <c r="E95" s="54"/>
      <c r="F95" s="55"/>
      <c r="G95" s="42"/>
      <c r="H95" s="42"/>
      <c r="I95" s="43"/>
      <c r="J95" s="44"/>
      <c r="K95" s="45"/>
    </row>
    <row r="96" spans="1:11" s="46" customFormat="1" ht="12.75" customHeight="1">
      <c r="A96" s="60" t="s">
        <v>29</v>
      </c>
      <c r="B96" s="59" t="s">
        <v>79</v>
      </c>
      <c r="C96" s="54"/>
      <c r="D96" s="54"/>
      <c r="E96" s="54"/>
      <c r="F96" s="55"/>
      <c r="G96" s="42"/>
      <c r="H96" s="42"/>
      <c r="I96" s="43"/>
      <c r="J96" s="44"/>
      <c r="K96" s="45"/>
    </row>
    <row r="97" spans="1:11" s="46" customFormat="1" ht="12.75" customHeight="1">
      <c r="A97" s="60" t="s">
        <v>29</v>
      </c>
      <c r="B97" s="57" t="s">
        <v>80</v>
      </c>
      <c r="C97" s="57"/>
      <c r="D97" s="57"/>
      <c r="E97" s="57"/>
      <c r="F97" s="57"/>
      <c r="G97" s="42"/>
      <c r="H97" s="42"/>
      <c r="I97" s="43"/>
      <c r="J97" s="44"/>
      <c r="K97" s="45"/>
    </row>
    <row r="98" spans="1:11" s="46" customFormat="1" ht="12.75" customHeight="1">
      <c r="A98" s="60" t="s">
        <v>29</v>
      </c>
      <c r="B98" s="57" t="s">
        <v>81</v>
      </c>
      <c r="C98" s="57"/>
      <c r="D98" s="57"/>
      <c r="E98" s="57"/>
      <c r="F98" s="57"/>
      <c r="G98" s="42"/>
      <c r="H98" s="42"/>
      <c r="I98" s="43"/>
      <c r="J98" s="44"/>
      <c r="K98" s="45"/>
    </row>
    <row r="99" spans="1:11" s="46" customFormat="1" ht="12.75" customHeight="1">
      <c r="A99" s="60" t="s">
        <v>29</v>
      </c>
      <c r="B99" s="59" t="s">
        <v>82</v>
      </c>
      <c r="C99" s="54"/>
      <c r="D99" s="54"/>
      <c r="E99" s="54"/>
      <c r="F99" s="55"/>
      <c r="G99" s="42"/>
      <c r="H99" s="42"/>
      <c r="I99" s="43"/>
      <c r="J99" s="44"/>
      <c r="K99" s="45"/>
    </row>
    <row r="100" spans="1:11" s="46" customFormat="1" ht="12.75" customHeight="1">
      <c r="A100" s="60" t="s">
        <v>29</v>
      </c>
      <c r="B100" s="57" t="s">
        <v>83</v>
      </c>
      <c r="C100" s="57"/>
      <c r="D100" s="57"/>
      <c r="E100" s="57"/>
      <c r="F100" s="57"/>
      <c r="G100" s="42"/>
      <c r="H100" s="42"/>
      <c r="I100" s="43"/>
      <c r="J100" s="44"/>
      <c r="K100" s="45"/>
    </row>
    <row r="101" spans="1:11" s="46" customFormat="1" ht="12.75" customHeight="1">
      <c r="A101" s="60" t="s">
        <v>29</v>
      </c>
      <c r="B101" s="59" t="s">
        <v>84</v>
      </c>
      <c r="C101" s="54"/>
      <c r="D101" s="54"/>
      <c r="E101" s="54"/>
      <c r="F101" s="55"/>
      <c r="G101" s="42"/>
      <c r="H101" s="42"/>
      <c r="I101" s="43"/>
      <c r="J101" s="44"/>
      <c r="K101" s="45"/>
    </row>
    <row r="102" spans="1:11" s="46" customFormat="1" ht="25.5" customHeight="1">
      <c r="A102" s="40"/>
      <c r="B102" s="57" t="s">
        <v>85</v>
      </c>
      <c r="C102" s="57"/>
      <c r="D102" s="57"/>
      <c r="E102" s="57"/>
      <c r="F102" s="57"/>
      <c r="G102" s="42"/>
      <c r="H102" s="42"/>
      <c r="I102" s="43"/>
      <c r="J102" s="44"/>
      <c r="K102" s="45"/>
    </row>
    <row r="103" spans="1:11" s="46" customFormat="1" ht="25.5" customHeight="1">
      <c r="A103" s="40"/>
      <c r="B103" s="41" t="s">
        <v>86</v>
      </c>
      <c r="C103" s="41"/>
      <c r="D103" s="41"/>
      <c r="E103" s="41"/>
      <c r="F103" s="41"/>
      <c r="G103" s="42"/>
      <c r="H103" s="42"/>
      <c r="I103" s="43"/>
      <c r="J103" s="44"/>
      <c r="K103" s="45"/>
    </row>
    <row r="104" spans="1:11" s="46" customFormat="1" ht="52.5" customHeight="1">
      <c r="A104" s="40"/>
      <c r="B104" s="41" t="s">
        <v>87</v>
      </c>
      <c r="C104" s="41"/>
      <c r="D104" s="41"/>
      <c r="E104" s="41"/>
      <c r="F104" s="41"/>
      <c r="G104" s="42"/>
      <c r="H104" s="42"/>
      <c r="I104" s="43"/>
      <c r="J104" s="44"/>
      <c r="K104" s="45"/>
    </row>
    <row r="105" spans="1:11" s="46" customFormat="1" ht="13.5" customHeight="1">
      <c r="A105" s="40"/>
      <c r="B105" s="62"/>
      <c r="C105" s="62"/>
      <c r="D105" s="62"/>
      <c r="E105" s="62"/>
      <c r="F105" s="65"/>
      <c r="G105" s="42"/>
      <c r="H105" s="42"/>
      <c r="I105" s="43"/>
      <c r="J105" s="44"/>
      <c r="K105" s="45"/>
    </row>
    <row r="106" spans="1:11" s="46" customFormat="1" ht="14.25" customHeight="1">
      <c r="A106" s="40"/>
      <c r="B106" s="61" t="s">
        <v>88</v>
      </c>
      <c r="C106" s="62"/>
      <c r="D106" s="62"/>
      <c r="E106" s="62"/>
      <c r="F106" s="65"/>
      <c r="G106" s="42"/>
      <c r="H106" s="42"/>
      <c r="I106" s="43"/>
      <c r="J106" s="44"/>
      <c r="K106" s="45"/>
    </row>
    <row r="107" spans="1:11" s="46" customFormat="1" ht="13.5" customHeight="1">
      <c r="A107" s="40"/>
      <c r="B107" s="62"/>
      <c r="C107" s="62"/>
      <c r="D107" s="62"/>
      <c r="E107" s="62"/>
      <c r="F107" s="65"/>
      <c r="G107" s="42"/>
      <c r="H107" s="42"/>
      <c r="I107" s="43"/>
      <c r="J107" s="44"/>
      <c r="K107" s="45"/>
    </row>
    <row r="108" spans="1:11" s="46" customFormat="1" ht="13.5" customHeight="1">
      <c r="A108" s="40"/>
      <c r="B108" s="41" t="s">
        <v>89</v>
      </c>
      <c r="C108" s="41"/>
      <c r="D108" s="41"/>
      <c r="E108" s="41"/>
      <c r="F108" s="41"/>
      <c r="G108" s="42"/>
      <c r="H108" s="42"/>
      <c r="I108" s="43"/>
      <c r="J108" s="44"/>
      <c r="K108" s="45"/>
    </row>
    <row r="109" spans="1:11" s="46" customFormat="1" ht="13.5" customHeight="1">
      <c r="A109" s="40"/>
      <c r="B109" s="41" t="s">
        <v>90</v>
      </c>
      <c r="C109" s="41"/>
      <c r="D109" s="41"/>
      <c r="E109" s="41"/>
      <c r="F109" s="41"/>
      <c r="G109" s="42"/>
      <c r="H109" s="42"/>
      <c r="I109" s="43"/>
      <c r="J109" s="44"/>
      <c r="K109" s="45"/>
    </row>
    <row r="110" spans="1:11" s="46" customFormat="1" ht="25.5" customHeight="1">
      <c r="A110" s="40"/>
      <c r="B110" s="41" t="s">
        <v>91</v>
      </c>
      <c r="C110" s="41"/>
      <c r="D110" s="41"/>
      <c r="E110" s="41"/>
      <c r="F110" s="41"/>
      <c r="G110" s="42"/>
      <c r="H110" s="42"/>
      <c r="I110" s="43"/>
      <c r="J110" s="44"/>
      <c r="K110" s="45"/>
    </row>
    <row r="111" spans="1:11" s="46" customFormat="1" ht="25.5" customHeight="1">
      <c r="A111" s="40"/>
      <c r="B111" s="41" t="s">
        <v>92</v>
      </c>
      <c r="C111" s="41"/>
      <c r="D111" s="41"/>
      <c r="E111" s="41"/>
      <c r="F111" s="41"/>
      <c r="G111" s="42"/>
      <c r="H111" s="42"/>
      <c r="I111" s="43"/>
      <c r="J111" s="44"/>
      <c r="K111" s="45"/>
    </row>
    <row r="112" spans="1:11" s="46" customFormat="1" ht="40.5" customHeight="1">
      <c r="A112" s="40"/>
      <c r="B112" s="41" t="s">
        <v>93</v>
      </c>
      <c r="C112" s="41"/>
      <c r="D112" s="41"/>
      <c r="E112" s="41"/>
      <c r="F112" s="41"/>
      <c r="G112" s="42"/>
      <c r="H112" s="42"/>
      <c r="I112" s="43"/>
      <c r="J112" s="44"/>
      <c r="K112" s="45"/>
    </row>
    <row r="113" spans="1:11" s="46" customFormat="1" ht="12.75">
      <c r="A113" s="40"/>
      <c r="B113" s="54"/>
      <c r="C113" s="54"/>
      <c r="D113" s="54"/>
      <c r="E113" s="54"/>
      <c r="F113" s="54"/>
      <c r="G113" s="42"/>
      <c r="H113" s="42"/>
      <c r="I113" s="43"/>
      <c r="J113" s="44"/>
      <c r="K113" s="45"/>
    </row>
    <row r="114" spans="1:11" s="46" customFormat="1" ht="12.75">
      <c r="A114" s="40"/>
      <c r="B114" s="54"/>
      <c r="C114" s="54"/>
      <c r="D114" s="54"/>
      <c r="E114" s="54"/>
      <c r="F114" s="54"/>
      <c r="G114" s="42"/>
      <c r="H114" s="42"/>
      <c r="I114" s="43"/>
      <c r="J114" s="44"/>
      <c r="K114" s="45"/>
    </row>
    <row r="115" spans="1:11" s="46" customFormat="1" ht="13.5" customHeight="1">
      <c r="A115" s="53"/>
      <c r="B115" s="62" t="s">
        <v>94</v>
      </c>
      <c r="C115" s="62"/>
      <c r="D115" s="62"/>
      <c r="E115" s="62"/>
      <c r="F115" s="65"/>
      <c r="G115" s="42"/>
      <c r="H115" s="42"/>
      <c r="I115" s="43"/>
      <c r="J115" s="44"/>
      <c r="K115" s="45"/>
    </row>
    <row r="116" spans="1:11" s="46" customFormat="1" ht="13.5" customHeight="1">
      <c r="A116" s="53"/>
      <c r="B116" s="62"/>
      <c r="C116" s="62"/>
      <c r="D116" s="62"/>
      <c r="E116" s="62"/>
      <c r="F116" s="65"/>
      <c r="G116" s="42"/>
      <c r="H116" s="42"/>
      <c r="I116" s="43"/>
      <c r="J116" s="44"/>
      <c r="K116" s="45"/>
    </row>
    <row r="117" spans="1:11" s="46" customFormat="1" ht="13.5" customHeight="1">
      <c r="A117" s="53"/>
      <c r="B117" s="62"/>
      <c r="C117" s="62"/>
      <c r="D117" s="62"/>
      <c r="E117" s="62"/>
      <c r="F117" s="65"/>
      <c r="G117" s="42"/>
      <c r="H117" s="42"/>
      <c r="I117" s="43"/>
      <c r="J117" s="44"/>
      <c r="K117" s="45"/>
    </row>
    <row r="118" spans="1:11" s="46" customFormat="1" ht="51.75" customHeight="1">
      <c r="A118" s="40"/>
      <c r="B118" s="41" t="s">
        <v>95</v>
      </c>
      <c r="C118" s="41"/>
      <c r="D118" s="41"/>
      <c r="E118" s="41"/>
      <c r="F118" s="41"/>
      <c r="G118" s="42"/>
      <c r="H118" s="42"/>
      <c r="I118" s="43"/>
      <c r="J118" s="44"/>
      <c r="K118" s="45"/>
    </row>
    <row r="119" spans="1:11" s="46" customFormat="1" ht="13.5" customHeight="1">
      <c r="A119" s="40"/>
      <c r="B119" s="52"/>
      <c r="C119" s="59"/>
      <c r="D119" s="62"/>
      <c r="E119" s="62"/>
      <c r="F119" s="65"/>
      <c r="G119" s="42"/>
      <c r="H119" s="42"/>
      <c r="I119" s="43"/>
      <c r="J119" s="44"/>
      <c r="K119" s="45"/>
    </row>
    <row r="120" spans="1:11" s="46" customFormat="1" ht="13.5" customHeight="1">
      <c r="A120" s="40"/>
      <c r="B120" s="59" t="s">
        <v>96</v>
      </c>
      <c r="C120" s="59"/>
      <c r="D120" s="62"/>
      <c r="E120" s="62"/>
      <c r="F120" s="65"/>
      <c r="G120" s="42"/>
      <c r="H120" s="42"/>
      <c r="I120" s="43"/>
      <c r="J120" s="44"/>
      <c r="K120" s="45"/>
    </row>
    <row r="121" spans="1:11" s="46" customFormat="1" ht="14.25" customHeight="1">
      <c r="A121" s="40"/>
      <c r="B121" s="41" t="s">
        <v>97</v>
      </c>
      <c r="C121" s="41"/>
      <c r="D121" s="41"/>
      <c r="E121" s="41"/>
      <c r="F121" s="41"/>
      <c r="G121" s="42"/>
      <c r="H121" s="42"/>
      <c r="I121" s="43"/>
      <c r="J121" s="44"/>
      <c r="K121" s="45"/>
    </row>
    <row r="122" spans="1:11" s="46" customFormat="1" ht="25.5" customHeight="1">
      <c r="A122" s="40"/>
      <c r="B122" s="41" t="s">
        <v>98</v>
      </c>
      <c r="C122" s="41"/>
      <c r="D122" s="41"/>
      <c r="E122" s="41"/>
      <c r="F122" s="41"/>
      <c r="G122" s="42"/>
      <c r="H122" s="42"/>
      <c r="I122" s="43"/>
      <c r="J122" s="44"/>
      <c r="K122" s="45"/>
    </row>
    <row r="123" spans="1:11" s="46" customFormat="1" ht="39" customHeight="1">
      <c r="A123" s="40"/>
      <c r="B123" s="41" t="s">
        <v>99</v>
      </c>
      <c r="C123" s="41"/>
      <c r="D123" s="41"/>
      <c r="E123" s="41"/>
      <c r="F123" s="41"/>
      <c r="G123" s="42"/>
      <c r="H123" s="42"/>
      <c r="I123" s="43"/>
      <c r="J123" s="44"/>
      <c r="K123" s="45"/>
    </row>
    <row r="124" spans="1:11" s="46" customFormat="1" ht="13.5" customHeight="1">
      <c r="A124" s="40"/>
      <c r="B124" s="41" t="s">
        <v>100</v>
      </c>
      <c r="C124" s="41"/>
      <c r="D124" s="41"/>
      <c r="E124" s="41"/>
      <c r="F124" s="41"/>
      <c r="G124" s="42"/>
      <c r="H124" s="42"/>
      <c r="I124" s="43"/>
      <c r="J124" s="44"/>
      <c r="K124" s="45"/>
    </row>
    <row r="125" spans="1:11" s="46" customFormat="1" ht="13.5" customHeight="1">
      <c r="A125" s="40"/>
      <c r="B125" s="62"/>
      <c r="C125" s="62"/>
      <c r="D125" s="62"/>
      <c r="E125" s="62"/>
      <c r="F125" s="65"/>
      <c r="G125" s="42"/>
      <c r="H125" s="42"/>
      <c r="I125" s="43"/>
      <c r="J125" s="44"/>
      <c r="K125" s="45"/>
    </row>
    <row r="126" spans="1:11" s="46" customFormat="1" ht="14.25" customHeight="1">
      <c r="A126" s="40"/>
      <c r="B126" s="61" t="s">
        <v>101</v>
      </c>
      <c r="C126" s="62"/>
      <c r="D126" s="62"/>
      <c r="E126" s="62"/>
      <c r="F126" s="65"/>
      <c r="G126" s="42"/>
      <c r="H126" s="42"/>
      <c r="I126" s="43"/>
      <c r="J126" s="44"/>
      <c r="K126" s="45"/>
    </row>
    <row r="127" spans="1:11" s="46" customFormat="1" ht="13.5" customHeight="1">
      <c r="A127" s="40"/>
      <c r="B127" s="62"/>
      <c r="C127" s="62"/>
      <c r="D127" s="62"/>
      <c r="E127" s="62"/>
      <c r="F127" s="65"/>
      <c r="G127" s="42"/>
      <c r="H127" s="42"/>
      <c r="I127" s="43"/>
      <c r="J127" s="44"/>
      <c r="K127" s="45"/>
    </row>
    <row r="128" spans="1:11" s="46" customFormat="1" ht="39" customHeight="1">
      <c r="A128" s="40"/>
      <c r="B128" s="41" t="s">
        <v>102</v>
      </c>
      <c r="C128" s="41"/>
      <c r="D128" s="41"/>
      <c r="E128" s="41"/>
      <c r="F128" s="41"/>
      <c r="G128" s="42"/>
      <c r="H128" s="42"/>
      <c r="I128" s="43"/>
      <c r="J128" s="44"/>
      <c r="K128" s="45"/>
    </row>
    <row r="129" spans="1:11" s="46" customFormat="1" ht="39" customHeight="1">
      <c r="A129" s="40"/>
      <c r="B129" s="41" t="s">
        <v>103</v>
      </c>
      <c r="C129" s="41"/>
      <c r="D129" s="41"/>
      <c r="E129" s="41"/>
      <c r="F129" s="41"/>
      <c r="G129" s="42"/>
      <c r="H129" s="42"/>
      <c r="I129" s="43"/>
      <c r="J129" s="44"/>
      <c r="K129" s="45"/>
    </row>
    <row r="130" spans="1:11" s="46" customFormat="1" ht="13.5" customHeight="1">
      <c r="A130" s="40"/>
      <c r="B130" s="41" t="s">
        <v>104</v>
      </c>
      <c r="C130" s="41"/>
      <c r="D130" s="41"/>
      <c r="E130" s="41"/>
      <c r="F130" s="41"/>
      <c r="G130" s="42"/>
      <c r="H130" s="42"/>
      <c r="I130" s="43"/>
      <c r="J130" s="44"/>
      <c r="K130" s="45"/>
    </row>
    <row r="131" spans="1:11" s="46" customFormat="1" ht="51.75" customHeight="1">
      <c r="A131" s="40"/>
      <c r="B131" s="57" t="s">
        <v>105</v>
      </c>
      <c r="C131" s="57"/>
      <c r="D131" s="57"/>
      <c r="E131" s="57"/>
      <c r="F131" s="57"/>
      <c r="G131" s="42"/>
      <c r="H131" s="42"/>
      <c r="I131" s="43"/>
      <c r="J131" s="44"/>
      <c r="K131" s="45"/>
    </row>
    <row r="132" spans="1:11" s="46" customFormat="1" ht="39.75" customHeight="1">
      <c r="A132" s="40"/>
      <c r="B132" s="57" t="s">
        <v>106</v>
      </c>
      <c r="C132" s="57"/>
      <c r="D132" s="57"/>
      <c r="E132" s="57"/>
      <c r="F132" s="57"/>
      <c r="G132" s="42"/>
      <c r="H132" s="42"/>
      <c r="I132" s="43"/>
      <c r="J132" s="44"/>
      <c r="K132" s="45"/>
    </row>
    <row r="133" spans="1:11" s="46" customFormat="1" ht="13.5" customHeight="1">
      <c r="A133" s="40"/>
      <c r="B133" s="57" t="s">
        <v>107</v>
      </c>
      <c r="C133" s="57"/>
      <c r="D133" s="57"/>
      <c r="E133" s="57"/>
      <c r="F133" s="57"/>
      <c r="G133" s="42"/>
      <c r="H133" s="42"/>
      <c r="I133" s="43"/>
      <c r="J133" s="44"/>
      <c r="K133" s="45"/>
    </row>
    <row r="134" spans="1:11" s="46" customFormat="1" ht="14.25" customHeight="1">
      <c r="A134" s="40"/>
      <c r="B134" s="57" t="s">
        <v>108</v>
      </c>
      <c r="C134" s="57"/>
      <c r="D134" s="57"/>
      <c r="E134" s="57"/>
      <c r="F134" s="57"/>
      <c r="G134" s="42"/>
      <c r="H134" s="42"/>
      <c r="I134" s="43"/>
      <c r="J134" s="44"/>
      <c r="K134" s="45"/>
    </row>
    <row r="135" spans="1:11" s="46" customFormat="1" ht="13.5" customHeight="1">
      <c r="A135" s="40"/>
      <c r="B135" s="54"/>
      <c r="C135" s="54"/>
      <c r="D135" s="54"/>
      <c r="E135" s="54"/>
      <c r="F135" s="55"/>
      <c r="G135" s="42"/>
      <c r="H135" s="42"/>
      <c r="I135" s="43"/>
      <c r="J135" s="44"/>
      <c r="K135" s="45"/>
    </row>
    <row r="136" spans="1:11" s="46" customFormat="1" ht="13.5" customHeight="1">
      <c r="A136" s="40"/>
      <c r="B136" s="61" t="s">
        <v>109</v>
      </c>
      <c r="C136" s="54"/>
      <c r="D136" s="54"/>
      <c r="E136" s="54"/>
      <c r="F136" s="55"/>
      <c r="G136" s="42"/>
      <c r="H136" s="42"/>
      <c r="I136" s="43"/>
      <c r="J136" s="44"/>
      <c r="K136" s="45"/>
    </row>
    <row r="137" spans="1:11" s="46" customFormat="1" ht="13.5" customHeight="1">
      <c r="A137" s="40"/>
      <c r="B137" s="54"/>
      <c r="C137" s="54"/>
      <c r="D137" s="54"/>
      <c r="E137" s="54"/>
      <c r="F137" s="55"/>
      <c r="G137" s="42"/>
      <c r="H137" s="42"/>
      <c r="I137" s="43"/>
      <c r="J137" s="44"/>
      <c r="K137" s="45"/>
    </row>
    <row r="138" spans="1:11" s="46" customFormat="1" ht="25.5" customHeight="1">
      <c r="A138" s="40"/>
      <c r="B138" s="66" t="s">
        <v>110</v>
      </c>
      <c r="C138" s="66"/>
      <c r="D138" s="66"/>
      <c r="E138" s="66"/>
      <c r="F138" s="66"/>
      <c r="G138" s="42"/>
      <c r="H138" s="42"/>
      <c r="I138" s="43"/>
      <c r="J138" s="44"/>
      <c r="K138" s="45"/>
    </row>
    <row r="139" spans="1:11" s="46" customFormat="1" ht="40.5" customHeight="1">
      <c r="A139" s="40"/>
      <c r="B139" s="57" t="s">
        <v>111</v>
      </c>
      <c r="C139" s="57"/>
      <c r="D139" s="57"/>
      <c r="E139" s="57"/>
      <c r="F139" s="57"/>
      <c r="G139" s="42"/>
      <c r="H139" s="42"/>
      <c r="I139" s="43"/>
      <c r="J139" s="44"/>
      <c r="K139" s="45"/>
    </row>
    <row r="140" spans="1:11" s="46" customFormat="1" ht="25.5" customHeight="1">
      <c r="A140" s="40"/>
      <c r="B140" s="41" t="s">
        <v>112</v>
      </c>
      <c r="C140" s="41"/>
      <c r="D140" s="41"/>
      <c r="E140" s="41"/>
      <c r="F140" s="41"/>
      <c r="G140" s="42"/>
      <c r="H140" s="42"/>
      <c r="I140" s="43"/>
      <c r="J140" s="44"/>
      <c r="K140" s="45"/>
    </row>
    <row r="141" spans="1:11" s="46" customFormat="1" ht="13.5" customHeight="1">
      <c r="A141" s="40"/>
      <c r="B141" s="57" t="s">
        <v>113</v>
      </c>
      <c r="C141" s="57"/>
      <c r="D141" s="57"/>
      <c r="E141" s="57"/>
      <c r="F141" s="57"/>
      <c r="G141" s="42"/>
      <c r="H141" s="42"/>
      <c r="I141" s="43"/>
      <c r="J141" s="44"/>
      <c r="K141" s="45"/>
    </row>
    <row r="142" spans="1:11" s="46" customFormat="1" ht="39.75" customHeight="1">
      <c r="A142" s="40"/>
      <c r="B142" s="57" t="s">
        <v>114</v>
      </c>
      <c r="C142" s="57"/>
      <c r="D142" s="57"/>
      <c r="E142" s="57"/>
      <c r="F142" s="57"/>
      <c r="G142" s="42"/>
      <c r="H142" s="42"/>
      <c r="I142" s="43"/>
      <c r="J142" s="44"/>
      <c r="K142" s="45"/>
    </row>
    <row r="143" spans="1:11" s="46" customFormat="1" ht="12.75">
      <c r="A143" s="40"/>
      <c r="B143" s="62"/>
      <c r="C143" s="62"/>
      <c r="D143" s="62"/>
      <c r="E143" s="62"/>
      <c r="F143" s="62"/>
      <c r="G143" s="42"/>
      <c r="H143" s="42"/>
      <c r="I143" s="43"/>
      <c r="J143" s="44"/>
      <c r="K143" s="45"/>
    </row>
    <row r="144" spans="1:11" s="46" customFormat="1" ht="15" customHeight="1">
      <c r="A144" s="40"/>
      <c r="B144" s="67" t="s">
        <v>115</v>
      </c>
      <c r="C144" s="67"/>
      <c r="D144" s="67"/>
      <c r="E144" s="54"/>
      <c r="F144" s="55"/>
      <c r="G144" s="42"/>
      <c r="H144" s="42"/>
      <c r="I144" s="43"/>
      <c r="J144" s="44"/>
      <c r="K144" s="45"/>
    </row>
    <row r="145" spans="1:11" s="46" customFormat="1" ht="12.75">
      <c r="A145" s="40"/>
      <c r="B145" s="54"/>
      <c r="C145" s="54"/>
      <c r="D145" s="54"/>
      <c r="E145" s="54"/>
      <c r="F145" s="55"/>
      <c r="G145" s="42"/>
      <c r="H145" s="42"/>
      <c r="I145" s="43"/>
      <c r="J145" s="44"/>
      <c r="K145" s="45"/>
    </row>
    <row r="146" spans="1:11" s="46" customFormat="1" ht="66" customHeight="1">
      <c r="A146" s="40"/>
      <c r="B146" s="57" t="s">
        <v>116</v>
      </c>
      <c r="C146" s="57"/>
      <c r="D146" s="57"/>
      <c r="E146" s="57"/>
      <c r="F146" s="57"/>
      <c r="G146" s="42"/>
      <c r="H146" s="42"/>
      <c r="I146" s="43"/>
      <c r="J146" s="44"/>
      <c r="K146" s="45"/>
    </row>
    <row r="147" spans="1:11" s="46" customFormat="1" ht="14.25" customHeight="1">
      <c r="A147" s="40"/>
      <c r="B147" s="57" t="s">
        <v>117</v>
      </c>
      <c r="C147" s="57"/>
      <c r="D147" s="57"/>
      <c r="E147" s="57"/>
      <c r="F147" s="57"/>
      <c r="G147" s="42"/>
      <c r="H147" s="42"/>
      <c r="I147" s="43"/>
      <c r="J147" s="44"/>
      <c r="K147" s="45"/>
    </row>
    <row r="148" ht="14.2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sheetData>
  <sheetProtection password="F529" sheet="1" objects="1" scenarios="1"/>
  <mergeCells count="78">
    <mergeCell ref="C1:F1"/>
    <mergeCell ref="B3:F3"/>
    <mergeCell ref="B5:F5"/>
    <mergeCell ref="B7:F7"/>
    <mergeCell ref="B9:F9"/>
    <mergeCell ref="B14:F14"/>
    <mergeCell ref="B17:F17"/>
    <mergeCell ref="B19:F19"/>
    <mergeCell ref="B22:F22"/>
    <mergeCell ref="B23:F23"/>
    <mergeCell ref="B26:F26"/>
    <mergeCell ref="B29:F29"/>
    <mergeCell ref="B33:F33"/>
    <mergeCell ref="B37:F37"/>
    <mergeCell ref="B39:F39"/>
    <mergeCell ref="B41:F41"/>
    <mergeCell ref="B43:F43"/>
    <mergeCell ref="B44:F44"/>
    <mergeCell ref="B46:F46"/>
    <mergeCell ref="B49:F49"/>
    <mergeCell ref="B50:F50"/>
    <mergeCell ref="B51:F51"/>
    <mergeCell ref="B52:F52"/>
    <mergeCell ref="B53:F53"/>
    <mergeCell ref="B54:F54"/>
    <mergeCell ref="B55:F55"/>
    <mergeCell ref="B56:F56"/>
    <mergeCell ref="B57:F57"/>
    <mergeCell ref="B61:F61"/>
    <mergeCell ref="B62:F62"/>
    <mergeCell ref="B63:F63"/>
    <mergeCell ref="B67:F67"/>
    <mergeCell ref="B68:F68"/>
    <mergeCell ref="B69:F69"/>
    <mergeCell ref="B70:F70"/>
    <mergeCell ref="B72:F72"/>
    <mergeCell ref="B73:F73"/>
    <mergeCell ref="B79:C79"/>
    <mergeCell ref="B83:F83"/>
    <mergeCell ref="B85:D85"/>
    <mergeCell ref="B87:F87"/>
    <mergeCell ref="B89:F89"/>
    <mergeCell ref="B90:F90"/>
    <mergeCell ref="B91:F91"/>
    <mergeCell ref="B92:F92"/>
    <mergeCell ref="B93:F93"/>
    <mergeCell ref="B94:C94"/>
    <mergeCell ref="B97:F97"/>
    <mergeCell ref="B98:F98"/>
    <mergeCell ref="B100:F100"/>
    <mergeCell ref="B102:F102"/>
    <mergeCell ref="B103:F103"/>
    <mergeCell ref="B104:F104"/>
    <mergeCell ref="B108:F108"/>
    <mergeCell ref="B109:F109"/>
    <mergeCell ref="B110:F110"/>
    <mergeCell ref="B111:F111"/>
    <mergeCell ref="B112:F112"/>
    <mergeCell ref="B118:F118"/>
    <mergeCell ref="B121:F121"/>
    <mergeCell ref="B122:F122"/>
    <mergeCell ref="B123:F123"/>
    <mergeCell ref="B124:F124"/>
    <mergeCell ref="B128:F128"/>
    <mergeCell ref="B129:F129"/>
    <mergeCell ref="B130:F130"/>
    <mergeCell ref="B131:F131"/>
    <mergeCell ref="B132:F132"/>
    <mergeCell ref="B133:F133"/>
    <mergeCell ref="B134:F134"/>
    <mergeCell ref="B138:F138"/>
    <mergeCell ref="B139:F139"/>
    <mergeCell ref="B140:F140"/>
    <mergeCell ref="B141:F141"/>
    <mergeCell ref="B142:F142"/>
    <mergeCell ref="B144:D144"/>
    <mergeCell ref="B146:F146"/>
    <mergeCell ref="B147:F147"/>
  </mergeCells>
  <printOptions/>
  <pageMargins left="0.6694444444444444" right="0.15763888888888888" top="0.5902777777777778" bottom="0.5902777777777778" header="0.5118055555555555" footer="0.5118055555555555"/>
  <pageSetup horizontalDpi="300" verticalDpi="300" orientation="portrait" paperSize="9"/>
  <drawing r:id="rId1"/>
</worksheet>
</file>

<file path=xl/worksheets/sheet3.xml><?xml version="1.0" encoding="utf-8"?>
<worksheet xmlns="http://schemas.openxmlformats.org/spreadsheetml/2006/main" xmlns:r="http://schemas.openxmlformats.org/officeDocument/2006/relationships">
  <dimension ref="A1:L674"/>
  <sheetViews>
    <sheetView zoomScale="115" zoomScaleNormal="115" workbookViewId="0" topLeftCell="A628">
      <selection activeCell="B638" sqref="B638"/>
    </sheetView>
  </sheetViews>
  <sheetFormatPr defaultColWidth="8.00390625" defaultRowHeight="12.75"/>
  <cols>
    <col min="1" max="1" width="4.421875" style="11" customWidth="1"/>
    <col min="2" max="2" width="39.00390625" style="12" customWidth="1"/>
    <col min="3" max="3" width="9.28125" style="13" customWidth="1"/>
    <col min="4" max="5" width="9.28125" style="14" customWidth="1"/>
    <col min="6" max="6" width="14.421875" style="15" customWidth="1"/>
    <col min="7" max="8" width="9.28125" style="16" customWidth="1"/>
    <col min="9" max="9" width="9.00390625" style="17" customWidth="1"/>
    <col min="10" max="10" width="12.140625" style="18" customWidth="1"/>
    <col min="11" max="11" width="9.140625" style="19" customWidth="1"/>
    <col min="12" max="16384" width="9.140625" style="20" customWidth="1"/>
  </cols>
  <sheetData>
    <row r="1" spans="1:6" ht="13.5" customHeight="1">
      <c r="A1" s="68"/>
      <c r="B1" s="69"/>
      <c r="C1" s="70" t="s">
        <v>0</v>
      </c>
      <c r="D1" s="70"/>
      <c r="E1" s="70"/>
      <c r="F1" s="70"/>
    </row>
    <row r="2" ht="13.5" customHeight="1"/>
    <row r="3" spans="1:12" s="78" customFormat="1" ht="12.75" customHeight="1">
      <c r="A3" s="71" t="s">
        <v>118</v>
      </c>
      <c r="B3" s="72" t="s">
        <v>119</v>
      </c>
      <c r="C3" s="72"/>
      <c r="D3" s="72"/>
      <c r="E3" s="72"/>
      <c r="F3" s="72"/>
      <c r="G3" s="73"/>
      <c r="H3" s="73"/>
      <c r="I3" s="74"/>
      <c r="J3" s="75"/>
      <c r="K3" s="76"/>
      <c r="L3" s="77"/>
    </row>
    <row r="4" spans="1:12" s="78" customFormat="1" ht="13.5">
      <c r="A4" s="71"/>
      <c r="B4" s="79"/>
      <c r="C4" s="80"/>
      <c r="D4" s="81"/>
      <c r="E4" s="81"/>
      <c r="F4" s="82"/>
      <c r="G4" s="73"/>
      <c r="H4" s="73"/>
      <c r="I4" s="74"/>
      <c r="J4" s="75"/>
      <c r="K4" s="76"/>
      <c r="L4" s="77"/>
    </row>
    <row r="5" spans="1:12" s="78" customFormat="1" ht="12.75">
      <c r="A5" s="83" t="s">
        <v>120</v>
      </c>
      <c r="B5" s="84" t="s">
        <v>50</v>
      </c>
      <c r="C5" s="80"/>
      <c r="D5" s="81"/>
      <c r="E5" s="81"/>
      <c r="F5" s="82"/>
      <c r="G5" s="73"/>
      <c r="H5" s="73"/>
      <c r="I5" s="74"/>
      <c r="J5" s="75"/>
      <c r="K5" s="76"/>
      <c r="L5" s="85"/>
    </row>
    <row r="6" spans="1:11" s="94" customFormat="1" ht="12.75">
      <c r="A6" s="86"/>
      <c r="B6" s="87"/>
      <c r="C6" s="88"/>
      <c r="D6" s="89"/>
      <c r="E6" s="89"/>
      <c r="F6" s="90"/>
      <c r="G6" s="91"/>
      <c r="H6" s="91"/>
      <c r="I6" s="92"/>
      <c r="J6" s="44"/>
      <c r="K6" s="93"/>
    </row>
    <row r="7" spans="1:11" s="101" customFormat="1" ht="39.75" customHeight="1">
      <c r="A7" s="95"/>
      <c r="B7" s="96" t="s">
        <v>121</v>
      </c>
      <c r="C7" s="96"/>
      <c r="D7" s="96"/>
      <c r="E7" s="96"/>
      <c r="F7" s="96"/>
      <c r="G7" s="97"/>
      <c r="H7" s="97"/>
      <c r="I7" s="98"/>
      <c r="J7" s="99"/>
      <c r="K7" s="100"/>
    </row>
    <row r="8" spans="1:11" s="101" customFormat="1" ht="12.75" customHeight="1">
      <c r="A8" s="95"/>
      <c r="B8" s="96" t="s">
        <v>122</v>
      </c>
      <c r="C8" s="96"/>
      <c r="D8" s="96"/>
      <c r="E8" s="96"/>
      <c r="F8" s="96"/>
      <c r="G8" s="97"/>
      <c r="H8" s="97"/>
      <c r="I8" s="98"/>
      <c r="J8" s="99"/>
      <c r="K8" s="100"/>
    </row>
    <row r="9" spans="1:11" s="94" customFormat="1" ht="12.75">
      <c r="A9" s="102"/>
      <c r="B9" s="103"/>
      <c r="C9" s="104"/>
      <c r="D9" s="105"/>
      <c r="E9" s="105"/>
      <c r="F9" s="106"/>
      <c r="G9" s="91"/>
      <c r="H9" s="91"/>
      <c r="I9" s="92"/>
      <c r="J9" s="44"/>
      <c r="K9" s="93"/>
    </row>
    <row r="10" spans="1:12" s="94" customFormat="1" ht="52.5" customHeight="1">
      <c r="A10" s="86" t="s">
        <v>118</v>
      </c>
      <c r="B10" s="107" t="s">
        <v>123</v>
      </c>
      <c r="C10" s="88"/>
      <c r="D10" s="89"/>
      <c r="E10" s="105"/>
      <c r="F10" s="106"/>
      <c r="G10" s="91"/>
      <c r="H10" s="91"/>
      <c r="I10" s="92"/>
      <c r="J10" s="44"/>
      <c r="K10" s="93"/>
      <c r="L10" s="77"/>
    </row>
    <row r="11" spans="1:12" s="94" customFormat="1" ht="27" customHeight="1">
      <c r="A11" s="108"/>
      <c r="B11" s="109" t="s">
        <v>124</v>
      </c>
      <c r="C11" s="110" t="s">
        <v>125</v>
      </c>
      <c r="D11" s="111">
        <v>1</v>
      </c>
      <c r="E11" s="112"/>
      <c r="F11" s="106">
        <f>IF(E11*D11=0,"",E11*D11)</f>
        <v>0</v>
      </c>
      <c r="G11" s="91"/>
      <c r="H11" s="91"/>
      <c r="I11" s="92"/>
      <c r="J11" s="44"/>
      <c r="K11" s="93"/>
      <c r="L11" s="77"/>
    </row>
    <row r="12" spans="1:11" s="94" customFormat="1" ht="12.75">
      <c r="A12" s="108"/>
      <c r="B12" s="113"/>
      <c r="C12" s="110"/>
      <c r="D12" s="114"/>
      <c r="E12" s="115"/>
      <c r="F12" s="112"/>
      <c r="G12" s="91"/>
      <c r="H12" s="91"/>
      <c r="I12" s="92"/>
      <c r="J12" s="44"/>
      <c r="K12" s="93"/>
    </row>
    <row r="13" spans="1:12" s="94" customFormat="1" ht="27" customHeight="1">
      <c r="A13" s="108" t="s">
        <v>126</v>
      </c>
      <c r="B13" s="109" t="s">
        <v>127</v>
      </c>
      <c r="C13" s="110"/>
      <c r="D13" s="114"/>
      <c r="E13" s="115"/>
      <c r="F13" s="112"/>
      <c r="G13" s="91"/>
      <c r="H13" s="91"/>
      <c r="I13" s="92"/>
      <c r="J13" s="44"/>
      <c r="K13" s="93"/>
      <c r="L13" s="77"/>
    </row>
    <row r="14" spans="1:12" s="94" customFormat="1" ht="13.5" customHeight="1">
      <c r="A14" s="116" t="s">
        <v>29</v>
      </c>
      <c r="B14" s="109" t="s">
        <v>128</v>
      </c>
      <c r="C14" s="110" t="s">
        <v>125</v>
      </c>
      <c r="D14" s="111">
        <v>14</v>
      </c>
      <c r="E14" s="112"/>
      <c r="F14" s="106">
        <f>IF(E14*D14=0,"",E14*D14)</f>
        <v>0</v>
      </c>
      <c r="G14" s="91"/>
      <c r="H14" s="91"/>
      <c r="I14" s="92"/>
      <c r="J14" s="44"/>
      <c r="K14" s="93"/>
      <c r="L14" s="77"/>
    </row>
    <row r="15" spans="1:11" s="94" customFormat="1" ht="12.75">
      <c r="A15" s="108"/>
      <c r="B15" s="113"/>
      <c r="C15" s="110"/>
      <c r="D15" s="114"/>
      <c r="E15" s="115"/>
      <c r="F15" s="112"/>
      <c r="G15" s="91"/>
      <c r="H15" s="91"/>
      <c r="I15" s="92"/>
      <c r="J15" s="44"/>
      <c r="K15" s="93"/>
    </row>
    <row r="16" spans="1:11" s="94" customFormat="1" ht="13.5" customHeight="1">
      <c r="A16" s="108" t="s">
        <v>129</v>
      </c>
      <c r="B16" s="113" t="s">
        <v>130</v>
      </c>
      <c r="C16" s="110"/>
      <c r="D16" s="114"/>
      <c r="E16" s="115"/>
      <c r="F16" s="112"/>
      <c r="G16" s="91"/>
      <c r="H16" s="91"/>
      <c r="I16" s="92"/>
      <c r="J16" s="44"/>
      <c r="K16" s="93"/>
    </row>
    <row r="17" spans="1:12" s="94" customFormat="1" ht="13.5" customHeight="1">
      <c r="A17" s="116" t="s">
        <v>29</v>
      </c>
      <c r="B17" s="109" t="s">
        <v>131</v>
      </c>
      <c r="C17" s="110" t="s">
        <v>125</v>
      </c>
      <c r="D17" s="111">
        <v>32</v>
      </c>
      <c r="E17" s="112"/>
      <c r="F17" s="106">
        <f>IF(E17*D17=0,"",E17*D17)</f>
        <v>0</v>
      </c>
      <c r="G17" s="91"/>
      <c r="H17" s="91"/>
      <c r="I17" s="92"/>
      <c r="J17" s="44"/>
      <c r="K17" s="93"/>
      <c r="L17" s="77"/>
    </row>
    <row r="18" spans="1:11" s="94" customFormat="1" ht="12.75">
      <c r="A18" s="108"/>
      <c r="B18" s="113"/>
      <c r="C18" s="110"/>
      <c r="D18" s="114"/>
      <c r="E18" s="115"/>
      <c r="F18" s="112"/>
      <c r="G18" s="91"/>
      <c r="H18" s="91"/>
      <c r="I18" s="92"/>
      <c r="J18" s="44"/>
      <c r="K18" s="93"/>
    </row>
    <row r="19" spans="1:12" s="94" customFormat="1" ht="27" customHeight="1">
      <c r="A19" s="108" t="s">
        <v>132</v>
      </c>
      <c r="B19" s="109" t="s">
        <v>133</v>
      </c>
      <c r="C19" s="110"/>
      <c r="D19" s="114"/>
      <c r="E19" s="115"/>
      <c r="F19" s="112"/>
      <c r="G19" s="91"/>
      <c r="H19" s="91"/>
      <c r="I19" s="92"/>
      <c r="J19" s="44"/>
      <c r="K19" s="93"/>
      <c r="L19" s="77"/>
    </row>
    <row r="20" spans="1:12" s="94" customFormat="1" ht="13.5" customHeight="1">
      <c r="A20" s="117" t="s">
        <v>29</v>
      </c>
      <c r="B20" s="109" t="s">
        <v>134</v>
      </c>
      <c r="C20" s="110" t="s">
        <v>135</v>
      </c>
      <c r="D20" s="118">
        <v>280</v>
      </c>
      <c r="E20" s="112"/>
      <c r="F20" s="106">
        <f aca="true" t="shared" si="0" ref="F20:F21">IF(E20*D20=0,"",E20*D20)</f>
        <v>0</v>
      </c>
      <c r="G20" s="91"/>
      <c r="H20" s="91"/>
      <c r="I20" s="92"/>
      <c r="J20" s="44"/>
      <c r="K20" s="93"/>
      <c r="L20" s="77"/>
    </row>
    <row r="21" spans="1:12" s="94" customFormat="1" ht="27.75" customHeight="1">
      <c r="A21" s="117" t="s">
        <v>29</v>
      </c>
      <c r="B21" s="109" t="s">
        <v>136</v>
      </c>
      <c r="C21" s="110" t="s">
        <v>135</v>
      </c>
      <c r="D21" s="118">
        <v>380</v>
      </c>
      <c r="E21" s="112"/>
      <c r="F21" s="106">
        <f t="shared" si="0"/>
        <v>0</v>
      </c>
      <c r="G21" s="91"/>
      <c r="H21" s="91"/>
      <c r="I21" s="92"/>
      <c r="J21" s="44"/>
      <c r="K21" s="93"/>
      <c r="L21" s="77"/>
    </row>
    <row r="22" spans="1:12" s="94" customFormat="1" ht="12.75">
      <c r="A22" s="108"/>
      <c r="B22" s="113"/>
      <c r="C22" s="110"/>
      <c r="D22" s="114"/>
      <c r="E22" s="115"/>
      <c r="F22" s="112"/>
      <c r="G22" s="91"/>
      <c r="H22" s="91"/>
      <c r="I22" s="92"/>
      <c r="J22" s="44"/>
      <c r="K22" s="93"/>
      <c r="L22" s="77"/>
    </row>
    <row r="23" spans="1:12" s="94" customFormat="1" ht="39.75" customHeight="1">
      <c r="A23" s="108" t="s">
        <v>137</v>
      </c>
      <c r="B23" s="109" t="s">
        <v>138</v>
      </c>
      <c r="C23" s="110" t="s">
        <v>135</v>
      </c>
      <c r="D23" s="118">
        <v>75</v>
      </c>
      <c r="E23" s="112"/>
      <c r="F23" s="106">
        <f>IF(E23*D23=0,"",E23*D23)</f>
        <v>0</v>
      </c>
      <c r="G23" s="91"/>
      <c r="H23" s="91"/>
      <c r="I23" s="92"/>
      <c r="J23" s="44"/>
      <c r="K23" s="93"/>
      <c r="L23" s="77"/>
    </row>
    <row r="24" spans="1:12" s="94" customFormat="1" ht="12.75">
      <c r="A24" s="108"/>
      <c r="B24" s="113"/>
      <c r="C24" s="110"/>
      <c r="D24" s="114"/>
      <c r="E24" s="115"/>
      <c r="F24" s="112"/>
      <c r="G24" s="91"/>
      <c r="H24" s="91"/>
      <c r="I24" s="92"/>
      <c r="J24" s="44"/>
      <c r="K24" s="93"/>
      <c r="L24" s="77"/>
    </row>
    <row r="25" spans="1:12" s="94" customFormat="1" ht="27" customHeight="1">
      <c r="A25" s="108" t="s">
        <v>139</v>
      </c>
      <c r="B25" s="109" t="s">
        <v>140</v>
      </c>
      <c r="C25" s="110"/>
      <c r="D25" s="114"/>
      <c r="E25" s="115"/>
      <c r="F25" s="112"/>
      <c r="G25" s="91"/>
      <c r="H25" s="91"/>
      <c r="I25" s="92"/>
      <c r="J25" s="44"/>
      <c r="K25" s="93"/>
      <c r="L25" s="77"/>
    </row>
    <row r="26" spans="1:12" s="94" customFormat="1" ht="13.5" customHeight="1">
      <c r="A26" s="108"/>
      <c r="B26" s="113" t="s">
        <v>141</v>
      </c>
      <c r="C26" s="110"/>
      <c r="D26" s="114"/>
      <c r="E26" s="115"/>
      <c r="F26" s="112"/>
      <c r="G26" s="91"/>
      <c r="H26" s="91"/>
      <c r="I26" s="92"/>
      <c r="J26" s="44"/>
      <c r="K26" s="93"/>
      <c r="L26" s="77"/>
    </row>
    <row r="27" spans="1:12" s="94" customFormat="1" ht="13.5" customHeight="1">
      <c r="A27" s="117" t="s">
        <v>29</v>
      </c>
      <c r="B27" s="109" t="s">
        <v>142</v>
      </c>
      <c r="C27" s="110" t="s">
        <v>143</v>
      </c>
      <c r="D27" s="118">
        <v>22</v>
      </c>
      <c r="E27" s="112"/>
      <c r="F27" s="106">
        <f aca="true" t="shared" si="1" ref="F27:F28">IF(E27*D27=0,"",E27*D27)</f>
        <v>0</v>
      </c>
      <c r="G27" s="91"/>
      <c r="H27" s="91"/>
      <c r="I27" s="92"/>
      <c r="J27" s="44"/>
      <c r="K27" s="93"/>
      <c r="L27" s="77"/>
    </row>
    <row r="28" spans="1:12" s="94" customFormat="1" ht="13.5" customHeight="1">
      <c r="A28" s="117" t="s">
        <v>29</v>
      </c>
      <c r="B28" s="109" t="s">
        <v>144</v>
      </c>
      <c r="C28" s="110" t="s">
        <v>143</v>
      </c>
      <c r="D28" s="118">
        <v>35</v>
      </c>
      <c r="E28" s="112"/>
      <c r="F28" s="106">
        <f t="shared" si="1"/>
        <v>0</v>
      </c>
      <c r="G28" s="91"/>
      <c r="H28" s="91"/>
      <c r="I28" s="92"/>
      <c r="J28" s="44"/>
      <c r="K28" s="93"/>
      <c r="L28" s="77"/>
    </row>
    <row r="29" spans="1:12" s="94" customFormat="1" ht="12.75">
      <c r="A29" s="108"/>
      <c r="B29" s="113"/>
      <c r="C29" s="110"/>
      <c r="D29" s="118"/>
      <c r="E29" s="112"/>
      <c r="F29" s="112"/>
      <c r="G29" s="91"/>
      <c r="H29" s="91"/>
      <c r="I29" s="92"/>
      <c r="J29" s="44"/>
      <c r="K29" s="93"/>
      <c r="L29" s="77"/>
    </row>
    <row r="30" spans="1:12" s="94" customFormat="1" ht="52.5" customHeight="1">
      <c r="A30" s="108" t="s">
        <v>145</v>
      </c>
      <c r="B30" s="109" t="s">
        <v>146</v>
      </c>
      <c r="C30" s="110" t="s">
        <v>143</v>
      </c>
      <c r="D30" s="118">
        <v>12</v>
      </c>
      <c r="E30" s="112"/>
      <c r="F30" s="106">
        <f>IF(E30*D30=0,"",E30*D30)</f>
        <v>0</v>
      </c>
      <c r="G30" s="91"/>
      <c r="H30" s="91"/>
      <c r="I30" s="92"/>
      <c r="J30" s="44"/>
      <c r="K30" s="93"/>
      <c r="L30" s="77"/>
    </row>
    <row r="31" spans="1:12" s="94" customFormat="1" ht="12.75">
      <c r="A31" s="108"/>
      <c r="B31" s="113"/>
      <c r="C31" s="110"/>
      <c r="D31" s="118"/>
      <c r="E31" s="112"/>
      <c r="F31" s="112"/>
      <c r="G31" s="91"/>
      <c r="H31" s="91"/>
      <c r="I31" s="92"/>
      <c r="J31" s="44"/>
      <c r="K31" s="93"/>
      <c r="L31" s="77"/>
    </row>
    <row r="32" spans="1:12" s="94" customFormat="1" ht="65.25" customHeight="1">
      <c r="A32" s="108" t="s">
        <v>147</v>
      </c>
      <c r="B32" s="109" t="s">
        <v>148</v>
      </c>
      <c r="C32" s="110" t="s">
        <v>135</v>
      </c>
      <c r="D32" s="118">
        <v>160</v>
      </c>
      <c r="E32" s="112"/>
      <c r="F32" s="106">
        <f>IF(E32*D32=0,"",E32*D32)</f>
        <v>0</v>
      </c>
      <c r="G32" s="91"/>
      <c r="H32" s="91"/>
      <c r="I32" s="92"/>
      <c r="J32" s="44"/>
      <c r="K32" s="93"/>
      <c r="L32" s="77"/>
    </row>
    <row r="33" spans="1:12" s="94" customFormat="1" ht="12.75">
      <c r="A33" s="108"/>
      <c r="B33" s="113"/>
      <c r="C33" s="110"/>
      <c r="D33" s="118"/>
      <c r="E33" s="112"/>
      <c r="F33" s="112"/>
      <c r="G33" s="91"/>
      <c r="H33" s="91"/>
      <c r="I33" s="92"/>
      <c r="J33" s="44"/>
      <c r="K33" s="93"/>
      <c r="L33" s="77"/>
    </row>
    <row r="34" spans="1:12" s="94" customFormat="1" ht="39.75" customHeight="1">
      <c r="A34" s="108" t="s">
        <v>149</v>
      </c>
      <c r="B34" s="109" t="s">
        <v>150</v>
      </c>
      <c r="C34" s="110" t="s">
        <v>143</v>
      </c>
      <c r="D34" s="118">
        <v>3.5</v>
      </c>
      <c r="E34" s="112"/>
      <c r="F34" s="106">
        <f>IF(E34*D34=0,"",E34*D34)</f>
        <v>0</v>
      </c>
      <c r="G34" s="91"/>
      <c r="H34" s="91"/>
      <c r="I34" s="92"/>
      <c r="J34" s="44"/>
      <c r="K34" s="93"/>
      <c r="L34" s="77"/>
    </row>
    <row r="35" spans="1:12" s="94" customFormat="1" ht="12.75">
      <c r="A35" s="108"/>
      <c r="B35" s="113"/>
      <c r="C35" s="110"/>
      <c r="D35" s="118"/>
      <c r="E35" s="112"/>
      <c r="F35" s="112"/>
      <c r="G35" s="91"/>
      <c r="H35" s="91"/>
      <c r="I35" s="92"/>
      <c r="J35" s="44"/>
      <c r="K35" s="93"/>
      <c r="L35" s="77"/>
    </row>
    <row r="36" spans="1:12" s="94" customFormat="1" ht="12.75">
      <c r="A36" s="108"/>
      <c r="B36" s="113"/>
      <c r="C36" s="110"/>
      <c r="D36" s="118"/>
      <c r="E36" s="112"/>
      <c r="F36" s="112"/>
      <c r="G36" s="91"/>
      <c r="H36" s="91"/>
      <c r="I36" s="92"/>
      <c r="J36" s="44"/>
      <c r="K36" s="93"/>
      <c r="L36" s="77"/>
    </row>
    <row r="37" spans="1:12" s="94" customFormat="1" ht="12.75">
      <c r="A37" s="108"/>
      <c r="B37" s="113"/>
      <c r="C37" s="110"/>
      <c r="D37" s="118"/>
      <c r="E37" s="112"/>
      <c r="F37" s="112"/>
      <c r="G37" s="91"/>
      <c r="H37" s="91"/>
      <c r="I37" s="92"/>
      <c r="J37" s="44"/>
      <c r="K37" s="93"/>
      <c r="L37" s="77"/>
    </row>
    <row r="38" spans="1:12" s="94" customFormat="1" ht="12.75">
      <c r="A38" s="108"/>
      <c r="B38" s="113"/>
      <c r="C38" s="110"/>
      <c r="D38" s="118"/>
      <c r="E38" s="112"/>
      <c r="F38" s="112"/>
      <c r="G38" s="91"/>
      <c r="H38" s="91"/>
      <c r="I38" s="92"/>
      <c r="J38" s="44"/>
      <c r="K38" s="93"/>
      <c r="L38" s="77"/>
    </row>
    <row r="39" spans="1:12" s="94" customFormat="1" ht="27" customHeight="1">
      <c r="A39" s="108" t="s">
        <v>151</v>
      </c>
      <c r="B39" s="113" t="s">
        <v>152</v>
      </c>
      <c r="C39" s="110" t="s">
        <v>125</v>
      </c>
      <c r="D39" s="118">
        <v>8</v>
      </c>
      <c r="E39" s="112"/>
      <c r="F39" s="106">
        <f>IF(E39*D39=0,"",E39*D39)</f>
        <v>0</v>
      </c>
      <c r="G39" s="91"/>
      <c r="H39" s="91"/>
      <c r="I39" s="92"/>
      <c r="J39" s="44"/>
      <c r="K39" s="93"/>
      <c r="L39" s="77"/>
    </row>
    <row r="40" spans="1:12" s="94" customFormat="1" ht="12.75">
      <c r="A40" s="108"/>
      <c r="B40" s="113"/>
      <c r="C40" s="110"/>
      <c r="D40" s="118"/>
      <c r="E40" s="112"/>
      <c r="F40" s="112"/>
      <c r="G40" s="91"/>
      <c r="H40" s="91"/>
      <c r="I40" s="92"/>
      <c r="J40" s="44"/>
      <c r="K40" s="93"/>
      <c r="L40" s="77"/>
    </row>
    <row r="41" spans="1:12" s="94" customFormat="1" ht="39" customHeight="1">
      <c r="A41" s="108" t="s">
        <v>153</v>
      </c>
      <c r="B41" s="113" t="s">
        <v>154</v>
      </c>
      <c r="C41" s="110"/>
      <c r="D41" s="118"/>
      <c r="E41" s="112"/>
      <c r="F41" s="112"/>
      <c r="G41" s="91"/>
      <c r="H41" s="91"/>
      <c r="I41" s="92"/>
      <c r="J41" s="44"/>
      <c r="K41" s="93"/>
      <c r="L41" s="77"/>
    </row>
    <row r="42" spans="1:12" s="94" customFormat="1" ht="13.5" customHeight="1">
      <c r="A42" s="108"/>
      <c r="B42" s="113" t="s">
        <v>155</v>
      </c>
      <c r="C42" s="110" t="s">
        <v>125</v>
      </c>
      <c r="D42" s="118">
        <v>1</v>
      </c>
      <c r="E42" s="112"/>
      <c r="F42" s="106">
        <f>IF(E42*D42=0,"",E42*D42)</f>
        <v>0</v>
      </c>
      <c r="G42" s="91"/>
      <c r="H42" s="91"/>
      <c r="I42" s="92"/>
      <c r="J42" s="44"/>
      <c r="K42" s="93"/>
      <c r="L42" s="77"/>
    </row>
    <row r="43" spans="1:12" s="94" customFormat="1" ht="12.75">
      <c r="A43" s="108"/>
      <c r="B43" s="113"/>
      <c r="C43" s="110"/>
      <c r="D43" s="118"/>
      <c r="E43" s="112"/>
      <c r="F43" s="112"/>
      <c r="G43" s="91"/>
      <c r="H43" s="91"/>
      <c r="I43" s="92"/>
      <c r="J43" s="44"/>
      <c r="K43" s="93"/>
      <c r="L43" s="77"/>
    </row>
    <row r="44" spans="1:12" s="94" customFormat="1" ht="53.25" customHeight="1">
      <c r="A44" s="108" t="s">
        <v>156</v>
      </c>
      <c r="B44" s="109" t="s">
        <v>157</v>
      </c>
      <c r="C44" s="110" t="s">
        <v>135</v>
      </c>
      <c r="D44" s="118">
        <v>40</v>
      </c>
      <c r="E44" s="112"/>
      <c r="F44" s="106">
        <f>IF(E44*D44=0,"",E44*D44)</f>
        <v>0</v>
      </c>
      <c r="G44" s="91"/>
      <c r="H44" s="91"/>
      <c r="I44" s="92"/>
      <c r="J44" s="44"/>
      <c r="K44" s="93"/>
      <c r="L44" s="77"/>
    </row>
    <row r="45" spans="1:12" s="94" customFormat="1" ht="12.75">
      <c r="A45" s="108"/>
      <c r="B45" s="113"/>
      <c r="C45" s="110"/>
      <c r="D45" s="118"/>
      <c r="E45" s="112"/>
      <c r="F45" s="112"/>
      <c r="G45" s="91"/>
      <c r="H45" s="91"/>
      <c r="I45" s="92"/>
      <c r="J45" s="44"/>
      <c r="K45" s="93"/>
      <c r="L45" s="77"/>
    </row>
    <row r="46" spans="1:12" s="94" customFormat="1" ht="27" customHeight="1">
      <c r="A46" s="108" t="s">
        <v>158</v>
      </c>
      <c r="B46" s="113" t="s">
        <v>159</v>
      </c>
      <c r="C46" s="110" t="s">
        <v>135</v>
      </c>
      <c r="D46" s="118">
        <v>20</v>
      </c>
      <c r="E46" s="112"/>
      <c r="F46" s="106">
        <f>IF(E46*D46=0,"",E46*D46)</f>
        <v>0</v>
      </c>
      <c r="G46" s="91"/>
      <c r="H46" s="91"/>
      <c r="I46" s="92"/>
      <c r="J46" s="44"/>
      <c r="K46" s="93"/>
      <c r="L46" s="77"/>
    </row>
    <row r="47" spans="1:12" s="94" customFormat="1" ht="12.75">
      <c r="A47" s="108"/>
      <c r="B47" s="113"/>
      <c r="C47" s="110"/>
      <c r="D47" s="118"/>
      <c r="E47" s="112"/>
      <c r="F47" s="112"/>
      <c r="G47" s="91"/>
      <c r="H47" s="91"/>
      <c r="I47" s="92"/>
      <c r="J47" s="44"/>
      <c r="K47" s="93"/>
      <c r="L47" s="77"/>
    </row>
    <row r="48" spans="1:12" s="94" customFormat="1" ht="39.75" customHeight="1">
      <c r="A48" s="108" t="s">
        <v>160</v>
      </c>
      <c r="B48" s="109" t="s">
        <v>161</v>
      </c>
      <c r="C48" s="110"/>
      <c r="D48" s="118"/>
      <c r="E48" s="112"/>
      <c r="F48" s="112"/>
      <c r="G48" s="91"/>
      <c r="H48" s="91"/>
      <c r="I48" s="92"/>
      <c r="J48" s="44"/>
      <c r="K48" s="93"/>
      <c r="L48" s="77"/>
    </row>
    <row r="49" spans="1:12" s="94" customFormat="1" ht="13.5" customHeight="1">
      <c r="A49" s="117" t="s">
        <v>29</v>
      </c>
      <c r="B49" s="113" t="s">
        <v>162</v>
      </c>
      <c r="C49" s="110" t="s">
        <v>135</v>
      </c>
      <c r="D49" s="118">
        <v>160</v>
      </c>
      <c r="E49" s="112"/>
      <c r="F49" s="106">
        <f aca="true" t="shared" si="2" ref="F49:F50">IF(E49*D49=0,"",E49*D49)</f>
        <v>0</v>
      </c>
      <c r="G49" s="91"/>
      <c r="H49" s="91"/>
      <c r="I49" s="92"/>
      <c r="J49" s="44"/>
      <c r="K49" s="93"/>
      <c r="L49" s="77"/>
    </row>
    <row r="50" spans="1:12" s="94" customFormat="1" ht="13.5" customHeight="1">
      <c r="A50" s="117" t="s">
        <v>29</v>
      </c>
      <c r="B50" s="113" t="s">
        <v>163</v>
      </c>
      <c r="C50" s="110" t="s">
        <v>143</v>
      </c>
      <c r="D50" s="118">
        <v>6</v>
      </c>
      <c r="E50" s="112"/>
      <c r="F50" s="106">
        <f t="shared" si="2"/>
        <v>0</v>
      </c>
      <c r="G50" s="91"/>
      <c r="H50" s="91"/>
      <c r="I50" s="92"/>
      <c r="J50" s="44"/>
      <c r="K50" s="93"/>
      <c r="L50" s="77"/>
    </row>
    <row r="51" spans="1:12" s="94" customFormat="1" ht="12.75">
      <c r="A51" s="108"/>
      <c r="B51" s="113"/>
      <c r="C51" s="110"/>
      <c r="D51" s="118"/>
      <c r="E51" s="112"/>
      <c r="F51" s="112"/>
      <c r="G51" s="91"/>
      <c r="H51" s="91"/>
      <c r="I51" s="92"/>
      <c r="J51" s="44"/>
      <c r="K51" s="93"/>
      <c r="L51" s="77"/>
    </row>
    <row r="52" spans="1:12" s="94" customFormat="1" ht="26.25" customHeight="1">
      <c r="A52" s="108" t="s">
        <v>164</v>
      </c>
      <c r="B52" s="109" t="s">
        <v>165</v>
      </c>
      <c r="C52" s="110"/>
      <c r="D52" s="118"/>
      <c r="E52" s="112"/>
      <c r="F52" s="112"/>
      <c r="G52" s="91"/>
      <c r="H52" s="91"/>
      <c r="I52" s="92"/>
      <c r="J52" s="44"/>
      <c r="K52" s="93"/>
      <c r="L52" s="77"/>
    </row>
    <row r="53" spans="1:12" s="94" customFormat="1" ht="27" customHeight="1">
      <c r="A53" s="108"/>
      <c r="B53" s="109" t="s">
        <v>166</v>
      </c>
      <c r="C53" s="110" t="s">
        <v>143</v>
      </c>
      <c r="D53" s="118">
        <v>180</v>
      </c>
      <c r="E53" s="112"/>
      <c r="F53" s="106">
        <f>IF(E53*D53=0,"",E53*D53)</f>
        <v>0</v>
      </c>
      <c r="G53" s="91"/>
      <c r="H53" s="91"/>
      <c r="I53" s="92"/>
      <c r="J53" s="44"/>
      <c r="K53" s="93"/>
      <c r="L53" s="77"/>
    </row>
    <row r="54" spans="1:12" s="94" customFormat="1" ht="13.5" customHeight="1">
      <c r="A54" s="108"/>
      <c r="B54" s="113"/>
      <c r="C54" s="110"/>
      <c r="D54" s="114"/>
      <c r="E54" s="115"/>
      <c r="F54" s="112"/>
      <c r="G54" s="91"/>
      <c r="H54" s="91"/>
      <c r="I54" s="92"/>
      <c r="J54" s="44"/>
      <c r="K54" s="93"/>
      <c r="L54" s="77"/>
    </row>
    <row r="55" spans="1:11" s="94" customFormat="1" ht="13.5">
      <c r="A55" s="119"/>
      <c r="B55" s="120" t="s">
        <v>167</v>
      </c>
      <c r="C55" s="121"/>
      <c r="D55" s="122"/>
      <c r="E55" s="123"/>
      <c r="F55" s="124">
        <f>IF(SUM(F10:F53)=0,"",SUM(F10:F53))</f>
        <v>0</v>
      </c>
      <c r="G55" s="125"/>
      <c r="H55" s="125"/>
      <c r="I55" s="126"/>
      <c r="J55" s="127"/>
      <c r="K55" s="93"/>
    </row>
    <row r="56" spans="1:12" s="94" customFormat="1" ht="12.75">
      <c r="A56" s="108"/>
      <c r="B56" s="113"/>
      <c r="C56" s="110"/>
      <c r="D56" s="114"/>
      <c r="E56" s="115"/>
      <c r="F56" s="112"/>
      <c r="G56" s="91"/>
      <c r="H56" s="91"/>
      <c r="I56" s="92"/>
      <c r="J56" s="44"/>
      <c r="K56" s="93"/>
      <c r="L56" s="77"/>
    </row>
    <row r="57" spans="1:12" s="94" customFormat="1" ht="12.75">
      <c r="A57" s="86"/>
      <c r="B57" s="87"/>
      <c r="C57" s="88"/>
      <c r="D57" s="89"/>
      <c r="E57" s="105"/>
      <c r="F57" s="106"/>
      <c r="G57" s="91"/>
      <c r="H57" s="91"/>
      <c r="I57" s="92"/>
      <c r="J57" s="44"/>
      <c r="K57" s="93"/>
      <c r="L57" s="77"/>
    </row>
    <row r="58" spans="1:11" s="78" customFormat="1" ht="13.5" customHeight="1">
      <c r="A58" s="128" t="s">
        <v>168</v>
      </c>
      <c r="B58" s="129" t="s">
        <v>54</v>
      </c>
      <c r="C58" s="80"/>
      <c r="D58" s="81"/>
      <c r="E58" s="73"/>
      <c r="F58" s="130"/>
      <c r="G58" s="131"/>
      <c r="H58" s="131"/>
      <c r="I58" s="132"/>
      <c r="J58" s="75"/>
      <c r="K58" s="76"/>
    </row>
    <row r="59" spans="1:11" s="94" customFormat="1" ht="12.75">
      <c r="A59" s="133"/>
      <c r="B59" s="134"/>
      <c r="C59" s="88"/>
      <c r="D59" s="89"/>
      <c r="E59" s="105"/>
      <c r="F59" s="106"/>
      <c r="G59" s="91"/>
      <c r="H59" s="91"/>
      <c r="I59" s="92"/>
      <c r="J59" s="44"/>
      <c r="K59" s="93"/>
    </row>
    <row r="60" spans="1:11" s="94" customFormat="1" ht="79.5" customHeight="1">
      <c r="A60" s="86" t="s">
        <v>118</v>
      </c>
      <c r="B60" s="134" t="s">
        <v>169</v>
      </c>
      <c r="C60" s="88"/>
      <c r="D60" s="90"/>
      <c r="E60" s="106"/>
      <c r="F60" s="106"/>
      <c r="G60" s="91"/>
      <c r="H60" s="91"/>
      <c r="I60" s="92"/>
      <c r="J60" s="44"/>
      <c r="K60" s="93"/>
    </row>
    <row r="61" spans="1:12" s="94" customFormat="1" ht="13.5" customHeight="1">
      <c r="A61" s="117" t="s">
        <v>29</v>
      </c>
      <c r="B61" s="109" t="s">
        <v>170</v>
      </c>
      <c r="C61" s="110" t="s">
        <v>143</v>
      </c>
      <c r="D61" s="118">
        <v>4</v>
      </c>
      <c r="E61" s="112"/>
      <c r="F61" s="106">
        <f aca="true" t="shared" si="3" ref="F61:F62">IF(E61*D61=0,"",E61*D61)</f>
        <v>0</v>
      </c>
      <c r="G61" s="91"/>
      <c r="H61" s="91"/>
      <c r="I61" s="92"/>
      <c r="J61" s="44"/>
      <c r="K61" s="93"/>
      <c r="L61" s="77"/>
    </row>
    <row r="62" spans="1:12" s="94" customFormat="1" ht="13.5" customHeight="1">
      <c r="A62" s="117" t="s">
        <v>29</v>
      </c>
      <c r="B62" s="109" t="s">
        <v>144</v>
      </c>
      <c r="C62" s="110" t="s">
        <v>143</v>
      </c>
      <c r="D62" s="118">
        <v>19</v>
      </c>
      <c r="E62" s="112"/>
      <c r="F62" s="106">
        <f t="shared" si="3"/>
        <v>0</v>
      </c>
      <c r="G62" s="91"/>
      <c r="H62" s="91"/>
      <c r="I62" s="92"/>
      <c r="J62" s="44"/>
      <c r="K62" s="93"/>
      <c r="L62" s="77"/>
    </row>
    <row r="63" spans="1:11" s="94" customFormat="1" ht="12.75">
      <c r="A63" s="117"/>
      <c r="B63" s="135"/>
      <c r="C63" s="110"/>
      <c r="D63" s="118"/>
      <c r="E63" s="112"/>
      <c r="F63" s="112"/>
      <c r="G63" s="91"/>
      <c r="H63" s="91"/>
      <c r="I63" s="92"/>
      <c r="J63" s="44"/>
      <c r="K63" s="93"/>
    </row>
    <row r="64" spans="1:11" s="94" customFormat="1" ht="53.25" customHeight="1">
      <c r="A64" s="108" t="s">
        <v>126</v>
      </c>
      <c r="B64" s="135" t="s">
        <v>171</v>
      </c>
      <c r="C64" s="110"/>
      <c r="D64" s="118"/>
      <c r="E64" s="112"/>
      <c r="F64" s="112"/>
      <c r="G64" s="91"/>
      <c r="H64" s="91"/>
      <c r="I64" s="92"/>
      <c r="J64" s="44"/>
      <c r="K64" s="93"/>
    </row>
    <row r="65" spans="1:12" s="94" customFormat="1" ht="13.5" customHeight="1">
      <c r="A65" s="117" t="s">
        <v>29</v>
      </c>
      <c r="B65" s="109" t="s">
        <v>142</v>
      </c>
      <c r="C65" s="110" t="s">
        <v>143</v>
      </c>
      <c r="D65" s="118">
        <v>32</v>
      </c>
      <c r="E65" s="112"/>
      <c r="F65" s="106">
        <f aca="true" t="shared" si="4" ref="F65:F66">IF(E65*D65=0,"",E65*D65)</f>
        <v>0</v>
      </c>
      <c r="G65" s="91"/>
      <c r="H65" s="91"/>
      <c r="I65" s="92"/>
      <c r="J65" s="44"/>
      <c r="K65" s="93"/>
      <c r="L65" s="77"/>
    </row>
    <row r="66" spans="1:12" s="94" customFormat="1" ht="13.5" customHeight="1">
      <c r="A66" s="117" t="s">
        <v>29</v>
      </c>
      <c r="B66" s="109" t="s">
        <v>144</v>
      </c>
      <c r="C66" s="110" t="s">
        <v>143</v>
      </c>
      <c r="D66" s="118">
        <v>6</v>
      </c>
      <c r="E66" s="112"/>
      <c r="F66" s="106">
        <f t="shared" si="4"/>
        <v>0</v>
      </c>
      <c r="G66" s="91"/>
      <c r="H66" s="91"/>
      <c r="I66" s="92"/>
      <c r="J66" s="44"/>
      <c r="K66" s="93"/>
      <c r="L66" s="77"/>
    </row>
    <row r="67" spans="1:11" s="94" customFormat="1" ht="12.75">
      <c r="A67" s="117"/>
      <c r="B67" s="135"/>
      <c r="C67" s="110"/>
      <c r="D67" s="118"/>
      <c r="E67" s="112"/>
      <c r="F67" s="112"/>
      <c r="G67" s="91"/>
      <c r="H67" s="91"/>
      <c r="I67" s="92"/>
      <c r="J67" s="44"/>
      <c r="K67" s="93"/>
    </row>
    <row r="68" spans="1:11" s="94" customFormat="1" ht="38.25" customHeight="1">
      <c r="A68" s="108" t="s">
        <v>129</v>
      </c>
      <c r="B68" s="109" t="s">
        <v>172</v>
      </c>
      <c r="C68" s="110"/>
      <c r="D68" s="118"/>
      <c r="E68" s="112"/>
      <c r="F68" s="112"/>
      <c r="G68" s="91"/>
      <c r="H68" s="91"/>
      <c r="I68" s="92"/>
      <c r="J68" s="44"/>
      <c r="K68" s="93"/>
    </row>
    <row r="69" spans="1:12" s="94" customFormat="1" ht="13.5" customHeight="1">
      <c r="A69" s="117" t="s">
        <v>29</v>
      </c>
      <c r="B69" s="109" t="s">
        <v>173</v>
      </c>
      <c r="C69" s="110" t="s">
        <v>143</v>
      </c>
      <c r="D69" s="118">
        <v>12</v>
      </c>
      <c r="E69" s="112"/>
      <c r="F69" s="106">
        <f aca="true" t="shared" si="5" ref="F69:F70">IF(E69*D69=0,"",E69*D69)</f>
        <v>0</v>
      </c>
      <c r="G69" s="91"/>
      <c r="H69" s="91"/>
      <c r="I69" s="92"/>
      <c r="J69" s="44"/>
      <c r="K69" s="93"/>
      <c r="L69" s="77"/>
    </row>
    <row r="70" spans="1:12" s="94" customFormat="1" ht="13.5" customHeight="1">
      <c r="A70" s="117" t="s">
        <v>29</v>
      </c>
      <c r="B70" s="109" t="s">
        <v>144</v>
      </c>
      <c r="C70" s="110" t="s">
        <v>143</v>
      </c>
      <c r="D70" s="118">
        <v>6.5</v>
      </c>
      <c r="E70" s="112"/>
      <c r="F70" s="106">
        <f t="shared" si="5"/>
        <v>0</v>
      </c>
      <c r="G70" s="91"/>
      <c r="H70" s="91"/>
      <c r="I70" s="92"/>
      <c r="J70" s="44"/>
      <c r="K70" s="93"/>
      <c r="L70" s="77"/>
    </row>
    <row r="71" spans="1:12" s="94" customFormat="1" ht="12.75">
      <c r="A71" s="108"/>
      <c r="B71" s="113"/>
      <c r="C71" s="110"/>
      <c r="D71" s="118"/>
      <c r="E71" s="112"/>
      <c r="F71" s="112"/>
      <c r="G71" s="91"/>
      <c r="H71" s="91"/>
      <c r="I71" s="92"/>
      <c r="J71" s="44"/>
      <c r="K71" s="93"/>
      <c r="L71" s="77"/>
    </row>
    <row r="72" spans="1:12" s="94" customFormat="1" ht="12.75">
      <c r="A72" s="108"/>
      <c r="B72" s="113"/>
      <c r="C72" s="110"/>
      <c r="D72" s="118"/>
      <c r="E72" s="112"/>
      <c r="F72" s="112"/>
      <c r="G72" s="91"/>
      <c r="H72" s="91"/>
      <c r="I72" s="92"/>
      <c r="J72" s="44"/>
      <c r="K72" s="93"/>
      <c r="L72" s="77"/>
    </row>
    <row r="73" spans="1:12" s="94" customFormat="1" ht="12.75">
      <c r="A73" s="108"/>
      <c r="B73" s="113"/>
      <c r="C73" s="110"/>
      <c r="D73" s="118"/>
      <c r="E73" s="112"/>
      <c r="F73" s="112"/>
      <c r="G73" s="91"/>
      <c r="H73" s="91"/>
      <c r="I73" s="92"/>
      <c r="J73" s="44"/>
      <c r="K73" s="93"/>
      <c r="L73" s="77"/>
    </row>
    <row r="74" spans="1:12" s="94" customFormat="1" ht="12.75">
      <c r="A74" s="108"/>
      <c r="B74" s="113"/>
      <c r="C74" s="110"/>
      <c r="D74" s="118"/>
      <c r="E74" s="112"/>
      <c r="F74" s="112"/>
      <c r="G74" s="91"/>
      <c r="H74" s="91"/>
      <c r="I74" s="92"/>
      <c r="J74" s="44"/>
      <c r="K74" s="93"/>
      <c r="L74" s="77"/>
    </row>
    <row r="75" spans="1:12" s="94" customFormat="1" ht="42" customHeight="1">
      <c r="A75" s="108" t="s">
        <v>132</v>
      </c>
      <c r="B75" s="109" t="s">
        <v>174</v>
      </c>
      <c r="C75" s="110" t="s">
        <v>143</v>
      </c>
      <c r="D75" s="118">
        <v>4</v>
      </c>
      <c r="E75" s="112"/>
      <c r="F75" s="106">
        <f>IF(E75*D75=0,"",E75*D75)</f>
        <v>0</v>
      </c>
      <c r="G75" s="91"/>
      <c r="H75" s="91"/>
      <c r="I75" s="92"/>
      <c r="J75" s="44"/>
      <c r="K75" s="93"/>
      <c r="L75" s="77"/>
    </row>
    <row r="76" spans="1:12" s="94" customFormat="1" ht="12.75">
      <c r="A76" s="108"/>
      <c r="B76" s="113"/>
      <c r="C76" s="110"/>
      <c r="D76" s="118"/>
      <c r="E76" s="112"/>
      <c r="F76" s="112"/>
      <c r="G76" s="91"/>
      <c r="H76" s="91"/>
      <c r="I76" s="92"/>
      <c r="J76" s="44"/>
      <c r="K76" s="93"/>
      <c r="L76" s="77"/>
    </row>
    <row r="77" spans="1:12" s="94" customFormat="1" ht="27" customHeight="1">
      <c r="A77" s="108" t="s">
        <v>137</v>
      </c>
      <c r="B77" s="113" t="s">
        <v>175</v>
      </c>
      <c r="C77" s="110" t="s">
        <v>143</v>
      </c>
      <c r="D77" s="118">
        <v>6</v>
      </c>
      <c r="E77" s="112"/>
      <c r="F77" s="106">
        <f>IF(E77*D77=0,"",E77*D77)</f>
        <v>0</v>
      </c>
      <c r="G77" s="91"/>
      <c r="H77" s="91"/>
      <c r="I77" s="92"/>
      <c r="J77" s="44"/>
      <c r="K77" s="93"/>
      <c r="L77" s="77"/>
    </row>
    <row r="78" spans="1:12" s="94" customFormat="1" ht="12.75">
      <c r="A78" s="108"/>
      <c r="B78" s="113"/>
      <c r="C78" s="110"/>
      <c r="D78" s="118"/>
      <c r="E78" s="112"/>
      <c r="F78" s="112"/>
      <c r="G78" s="91"/>
      <c r="H78" s="91"/>
      <c r="I78" s="92"/>
      <c r="J78" s="44"/>
      <c r="K78" s="93"/>
      <c r="L78" s="77"/>
    </row>
    <row r="79" spans="1:11" s="94" customFormat="1" ht="13.5" customHeight="1">
      <c r="A79" s="108" t="s">
        <v>139</v>
      </c>
      <c r="B79" s="109" t="s">
        <v>176</v>
      </c>
      <c r="C79" s="110" t="s">
        <v>143</v>
      </c>
      <c r="D79" s="118">
        <v>60</v>
      </c>
      <c r="E79" s="112"/>
      <c r="F79" s="106">
        <f>IF(E79*D79=0,"",E79*D79)</f>
        <v>0</v>
      </c>
      <c r="G79" s="91"/>
      <c r="H79" s="91"/>
      <c r="I79" s="92"/>
      <c r="J79" s="44"/>
      <c r="K79" s="93"/>
    </row>
    <row r="80" spans="1:12" s="146" customFormat="1" ht="12">
      <c r="A80" s="136"/>
      <c r="B80" s="137"/>
      <c r="C80" s="138"/>
      <c r="D80" s="139"/>
      <c r="E80" s="140"/>
      <c r="F80" s="141"/>
      <c r="G80" s="142"/>
      <c r="H80" s="142"/>
      <c r="I80" s="143"/>
      <c r="J80" s="33"/>
      <c r="K80" s="144"/>
      <c r="L80" s="145"/>
    </row>
    <row r="81" spans="1:11" s="94" customFormat="1" ht="15" customHeight="1">
      <c r="A81" s="119"/>
      <c r="B81" s="147" t="s">
        <v>177</v>
      </c>
      <c r="C81" s="121"/>
      <c r="D81" s="122"/>
      <c r="E81" s="123"/>
      <c r="F81" s="124">
        <f>IF(SUM(F60:F79)=0,"",SUM(F60:F79))</f>
        <v>0</v>
      </c>
      <c r="G81" s="125"/>
      <c r="H81" s="125"/>
      <c r="I81" s="126"/>
      <c r="J81" s="127"/>
      <c r="K81" s="93"/>
    </row>
    <row r="82" spans="1:11" s="35" customFormat="1" ht="12">
      <c r="A82" s="29"/>
      <c r="B82" s="36"/>
      <c r="C82" s="37"/>
      <c r="D82" s="38"/>
      <c r="E82" s="148"/>
      <c r="F82" s="149"/>
      <c r="G82" s="31"/>
      <c r="H82" s="31"/>
      <c r="I82" s="32"/>
      <c r="J82" s="33"/>
      <c r="K82" s="34"/>
    </row>
    <row r="83" spans="1:11" s="35" customFormat="1" ht="12">
      <c r="A83" s="150"/>
      <c r="B83" s="151"/>
      <c r="C83" s="152"/>
      <c r="D83" s="153"/>
      <c r="E83" s="154"/>
      <c r="F83" s="155"/>
      <c r="G83" s="31"/>
      <c r="H83" s="31"/>
      <c r="I83" s="32"/>
      <c r="J83" s="33"/>
      <c r="K83" s="34"/>
    </row>
    <row r="84" spans="1:11" s="78" customFormat="1" ht="14.25" customHeight="1">
      <c r="A84" s="128" t="s">
        <v>178</v>
      </c>
      <c r="B84" s="129" t="s">
        <v>179</v>
      </c>
      <c r="C84" s="129"/>
      <c r="D84" s="81"/>
      <c r="E84" s="73"/>
      <c r="F84" s="130"/>
      <c r="G84" s="131"/>
      <c r="H84" s="131"/>
      <c r="I84" s="132"/>
      <c r="J84" s="75"/>
      <c r="K84" s="76"/>
    </row>
    <row r="85" spans="1:12" s="146" customFormat="1" ht="12.75">
      <c r="A85" s="86"/>
      <c r="B85" s="87"/>
      <c r="C85" s="88"/>
      <c r="D85" s="89"/>
      <c r="E85" s="105"/>
      <c r="F85" s="106"/>
      <c r="G85" s="142"/>
      <c r="H85" s="142"/>
      <c r="I85" s="143"/>
      <c r="J85" s="33"/>
      <c r="K85" s="144"/>
      <c r="L85" s="145"/>
    </row>
    <row r="86" spans="1:12" s="146" customFormat="1" ht="52.5" customHeight="1">
      <c r="A86" s="86" t="s">
        <v>118</v>
      </c>
      <c r="B86" s="107" t="s">
        <v>180</v>
      </c>
      <c r="C86" s="88"/>
      <c r="D86" s="89"/>
      <c r="E86" s="105"/>
      <c r="F86" s="106"/>
      <c r="G86" s="142"/>
      <c r="H86" s="142"/>
      <c r="I86" s="143"/>
      <c r="J86" s="33"/>
      <c r="K86" s="144"/>
      <c r="L86" s="145"/>
    </row>
    <row r="87" spans="1:12" s="146" customFormat="1" ht="39.75" customHeight="1">
      <c r="A87" s="108"/>
      <c r="B87" s="109" t="s">
        <v>181</v>
      </c>
      <c r="C87" s="110"/>
      <c r="D87" s="114"/>
      <c r="E87" s="115"/>
      <c r="F87" s="112"/>
      <c r="G87" s="142"/>
      <c r="H87" s="142"/>
      <c r="I87" s="143"/>
      <c r="J87" s="33"/>
      <c r="K87" s="144"/>
      <c r="L87" s="145"/>
    </row>
    <row r="88" spans="1:12" s="146" customFormat="1" ht="14.25" customHeight="1">
      <c r="A88" s="116" t="s">
        <v>29</v>
      </c>
      <c r="B88" s="113" t="s">
        <v>182</v>
      </c>
      <c r="C88" s="110" t="s">
        <v>143</v>
      </c>
      <c r="D88" s="118">
        <v>16</v>
      </c>
      <c r="E88" s="112"/>
      <c r="F88" s="106">
        <f aca="true" t="shared" si="6" ref="F88:F91">IF(E88*D88=0,"",E88*D88)</f>
        <v>0</v>
      </c>
      <c r="G88" s="142"/>
      <c r="H88" s="142"/>
      <c r="I88" s="143"/>
      <c r="J88" s="33"/>
      <c r="K88" s="144"/>
      <c r="L88" s="145"/>
    </row>
    <row r="89" spans="1:12" s="146" customFormat="1" ht="14.25" customHeight="1">
      <c r="A89" s="116"/>
      <c r="B89" s="113" t="s">
        <v>183</v>
      </c>
      <c r="C89" s="110" t="s">
        <v>184</v>
      </c>
      <c r="D89" s="118">
        <v>600</v>
      </c>
      <c r="E89" s="112"/>
      <c r="F89" s="106">
        <f t="shared" si="6"/>
        <v>0</v>
      </c>
      <c r="G89" s="142"/>
      <c r="H89" s="142"/>
      <c r="I89" s="143"/>
      <c r="J89" s="33"/>
      <c r="K89" s="144"/>
      <c r="L89" s="145"/>
    </row>
    <row r="90" spans="1:12" s="146" customFormat="1" ht="14.25" customHeight="1">
      <c r="A90" s="116" t="s">
        <v>29</v>
      </c>
      <c r="B90" s="113" t="s">
        <v>185</v>
      </c>
      <c r="C90" s="110" t="s">
        <v>143</v>
      </c>
      <c r="D90" s="118">
        <v>6</v>
      </c>
      <c r="E90" s="112"/>
      <c r="F90" s="106">
        <f t="shared" si="6"/>
        <v>0</v>
      </c>
      <c r="G90" s="142"/>
      <c r="H90" s="142"/>
      <c r="I90" s="143"/>
      <c r="J90" s="33"/>
      <c r="K90" s="144"/>
      <c r="L90" s="145"/>
    </row>
    <row r="91" spans="1:12" s="146" customFormat="1" ht="14.25" customHeight="1">
      <c r="A91" s="116"/>
      <c r="B91" s="113" t="s">
        <v>186</v>
      </c>
      <c r="C91" s="110" t="s">
        <v>184</v>
      </c>
      <c r="D91" s="118">
        <v>400</v>
      </c>
      <c r="E91" s="112"/>
      <c r="F91" s="106">
        <f t="shared" si="6"/>
        <v>0</v>
      </c>
      <c r="G91" s="142"/>
      <c r="H91" s="142"/>
      <c r="I91" s="143"/>
      <c r="J91" s="33"/>
      <c r="K91" s="144"/>
      <c r="L91" s="145"/>
    </row>
    <row r="92" spans="1:12" s="146" customFormat="1" ht="12.75">
      <c r="A92" s="108"/>
      <c r="B92" s="113"/>
      <c r="C92" s="110"/>
      <c r="D92" s="118"/>
      <c r="E92" s="112"/>
      <c r="F92" s="112"/>
      <c r="G92" s="142"/>
      <c r="H92" s="142"/>
      <c r="I92" s="143"/>
      <c r="J92" s="33"/>
      <c r="K92" s="144"/>
      <c r="L92" s="145"/>
    </row>
    <row r="93" spans="1:12" s="146" customFormat="1" ht="52.5" customHeight="1">
      <c r="A93" s="108" t="s">
        <v>126</v>
      </c>
      <c r="B93" s="109" t="s">
        <v>187</v>
      </c>
      <c r="C93" s="110"/>
      <c r="D93" s="114"/>
      <c r="E93" s="115"/>
      <c r="F93" s="112"/>
      <c r="G93" s="142"/>
      <c r="H93" s="142"/>
      <c r="I93" s="143"/>
      <c r="J93" s="33"/>
      <c r="K93" s="144"/>
      <c r="L93" s="145"/>
    </row>
    <row r="94" spans="1:12" s="146" customFormat="1" ht="26.25" customHeight="1">
      <c r="A94" s="108"/>
      <c r="B94" s="109" t="s">
        <v>188</v>
      </c>
      <c r="C94" s="110"/>
      <c r="D94" s="114"/>
      <c r="E94" s="115"/>
      <c r="F94" s="112"/>
      <c r="G94" s="142"/>
      <c r="H94" s="142"/>
      <c r="I94" s="143"/>
      <c r="J94" s="33"/>
      <c r="K94" s="144"/>
      <c r="L94" s="145"/>
    </row>
    <row r="95" spans="1:12" s="146" customFormat="1" ht="14.25" customHeight="1">
      <c r="A95" s="116" t="s">
        <v>29</v>
      </c>
      <c r="B95" s="113" t="s">
        <v>189</v>
      </c>
      <c r="C95" s="110" t="s">
        <v>135</v>
      </c>
      <c r="D95" s="118">
        <v>45</v>
      </c>
      <c r="E95" s="112"/>
      <c r="F95" s="106">
        <f aca="true" t="shared" si="7" ref="F95:F96">IF(E95*D95=0,"",E95*D95)</f>
        <v>0</v>
      </c>
      <c r="G95" s="142"/>
      <c r="H95" s="142"/>
      <c r="I95" s="143"/>
      <c r="J95" s="33"/>
      <c r="K95" s="144"/>
      <c r="L95" s="145"/>
    </row>
    <row r="96" spans="1:12" s="146" customFormat="1" ht="14.25" customHeight="1">
      <c r="A96" s="116"/>
      <c r="B96" s="113" t="s">
        <v>183</v>
      </c>
      <c r="C96" s="110" t="s">
        <v>184</v>
      </c>
      <c r="D96" s="118">
        <v>162</v>
      </c>
      <c r="E96" s="112"/>
      <c r="F96" s="106">
        <f t="shared" si="7"/>
        <v>0</v>
      </c>
      <c r="G96" s="142"/>
      <c r="H96" s="142"/>
      <c r="I96" s="143"/>
      <c r="J96" s="33"/>
      <c r="K96" s="144"/>
      <c r="L96" s="145"/>
    </row>
    <row r="97" spans="1:12" s="146" customFormat="1" ht="12.75">
      <c r="A97" s="116"/>
      <c r="B97" s="113"/>
      <c r="C97" s="110"/>
      <c r="D97" s="118"/>
      <c r="E97" s="112"/>
      <c r="F97" s="112"/>
      <c r="G97" s="142"/>
      <c r="H97" s="142"/>
      <c r="I97" s="143"/>
      <c r="J97" s="33"/>
      <c r="K97" s="144"/>
      <c r="L97" s="145"/>
    </row>
    <row r="98" spans="1:11" s="146" customFormat="1" ht="39" customHeight="1">
      <c r="A98" s="108" t="s">
        <v>129</v>
      </c>
      <c r="B98" s="109" t="s">
        <v>190</v>
      </c>
      <c r="C98" s="110"/>
      <c r="D98" s="118"/>
      <c r="E98" s="112"/>
      <c r="F98" s="112"/>
      <c r="G98" s="142"/>
      <c r="H98" s="142"/>
      <c r="I98" s="143"/>
      <c r="J98" s="33"/>
      <c r="K98" s="144"/>
    </row>
    <row r="99" spans="1:12" s="146" customFormat="1" ht="14.25" customHeight="1">
      <c r="A99" s="116" t="s">
        <v>29</v>
      </c>
      <c r="B99" s="113" t="s">
        <v>191</v>
      </c>
      <c r="C99" s="110" t="s">
        <v>143</v>
      </c>
      <c r="D99" s="118">
        <v>7</v>
      </c>
      <c r="E99" s="112"/>
      <c r="F99" s="106">
        <f aca="true" t="shared" si="8" ref="F99:F100">IF(E99*D99=0,"",E99*D99)</f>
        <v>0</v>
      </c>
      <c r="G99" s="142"/>
      <c r="H99" s="142"/>
      <c r="I99" s="143"/>
      <c r="J99" s="33"/>
      <c r="K99" s="144"/>
      <c r="L99" s="145"/>
    </row>
    <row r="100" spans="1:12" s="146" customFormat="1" ht="14.25" customHeight="1">
      <c r="A100" s="116" t="s">
        <v>29</v>
      </c>
      <c r="B100" s="113" t="s">
        <v>192</v>
      </c>
      <c r="C100" s="110" t="s">
        <v>193</v>
      </c>
      <c r="D100" s="118">
        <v>4</v>
      </c>
      <c r="E100" s="112"/>
      <c r="F100" s="106">
        <f t="shared" si="8"/>
        <v>0</v>
      </c>
      <c r="G100" s="142"/>
      <c r="H100" s="142"/>
      <c r="I100" s="143"/>
      <c r="J100" s="33"/>
      <c r="K100" s="144"/>
      <c r="L100" s="145"/>
    </row>
    <row r="101" spans="1:11" s="161" customFormat="1" ht="12.75">
      <c r="A101" s="116"/>
      <c r="B101" s="156"/>
      <c r="C101" s="110"/>
      <c r="D101" s="118"/>
      <c r="E101" s="157"/>
      <c r="F101" s="157"/>
      <c r="G101" s="158"/>
      <c r="H101" s="158"/>
      <c r="I101" s="159"/>
      <c r="J101" s="33"/>
      <c r="K101" s="160"/>
    </row>
    <row r="102" spans="1:11" s="161" customFormat="1" ht="28.5" customHeight="1">
      <c r="A102" s="108" t="s">
        <v>132</v>
      </c>
      <c r="B102" s="113" t="s">
        <v>194</v>
      </c>
      <c r="C102" s="110"/>
      <c r="D102" s="118"/>
      <c r="E102" s="157"/>
      <c r="F102" s="157"/>
      <c r="G102" s="158"/>
      <c r="H102" s="158"/>
      <c r="I102" s="159"/>
      <c r="J102" s="33"/>
      <c r="K102" s="160"/>
    </row>
    <row r="103" spans="1:12" s="146" customFormat="1" ht="26.25" customHeight="1">
      <c r="A103" s="108"/>
      <c r="B103" s="109" t="s">
        <v>188</v>
      </c>
      <c r="C103" s="110"/>
      <c r="D103" s="114"/>
      <c r="E103" s="115"/>
      <c r="F103" s="112"/>
      <c r="G103" s="142"/>
      <c r="H103" s="142"/>
      <c r="I103" s="143"/>
      <c r="J103" s="33"/>
      <c r="K103" s="144"/>
      <c r="L103" s="145"/>
    </row>
    <row r="104" spans="1:12" s="146" customFormat="1" ht="14.25" customHeight="1">
      <c r="A104" s="116" t="s">
        <v>29</v>
      </c>
      <c r="B104" s="113" t="s">
        <v>195</v>
      </c>
      <c r="C104" s="110" t="s">
        <v>143</v>
      </c>
      <c r="D104" s="118">
        <v>7</v>
      </c>
      <c r="E104" s="112"/>
      <c r="F104" s="106">
        <f aca="true" t="shared" si="9" ref="F104:F107">IF(E104*D104=0,"",E104*D104)</f>
        <v>0</v>
      </c>
      <c r="G104" s="142"/>
      <c r="H104" s="142"/>
      <c r="I104" s="143"/>
      <c r="J104" s="33"/>
      <c r="K104" s="144"/>
      <c r="L104" s="145"/>
    </row>
    <row r="105" spans="1:12" s="146" customFormat="1" ht="14.25" customHeight="1">
      <c r="A105" s="116" t="s">
        <v>29</v>
      </c>
      <c r="B105" s="113" t="s">
        <v>192</v>
      </c>
      <c r="C105" s="110" t="s">
        <v>193</v>
      </c>
      <c r="D105" s="118">
        <v>46</v>
      </c>
      <c r="E105" s="112"/>
      <c r="F105" s="106">
        <f t="shared" si="9"/>
        <v>0</v>
      </c>
      <c r="G105" s="142"/>
      <c r="H105" s="142"/>
      <c r="I105" s="143"/>
      <c r="J105" s="33"/>
      <c r="K105" s="144"/>
      <c r="L105" s="145"/>
    </row>
    <row r="106" spans="1:12" s="146" customFormat="1" ht="14.25" customHeight="1">
      <c r="A106" s="116" t="s">
        <v>29</v>
      </c>
      <c r="B106" s="113" t="s">
        <v>196</v>
      </c>
      <c r="C106" s="110" t="s">
        <v>143</v>
      </c>
      <c r="D106" s="118">
        <v>2</v>
      </c>
      <c r="E106" s="112"/>
      <c r="F106" s="106">
        <f t="shared" si="9"/>
        <v>0</v>
      </c>
      <c r="G106" s="142"/>
      <c r="H106" s="142"/>
      <c r="I106" s="143"/>
      <c r="J106" s="33"/>
      <c r="K106" s="144"/>
      <c r="L106" s="145"/>
    </row>
    <row r="107" spans="1:12" s="146" customFormat="1" ht="14.25" customHeight="1">
      <c r="A107" s="116" t="s">
        <v>29</v>
      </c>
      <c r="B107" s="113" t="s">
        <v>197</v>
      </c>
      <c r="C107" s="110" t="s">
        <v>184</v>
      </c>
      <c r="D107" s="118">
        <v>800</v>
      </c>
      <c r="E107" s="112"/>
      <c r="F107" s="106">
        <f t="shared" si="9"/>
        <v>0</v>
      </c>
      <c r="G107" s="142"/>
      <c r="H107" s="142"/>
      <c r="I107" s="143"/>
      <c r="J107" s="33"/>
      <c r="K107" s="144"/>
      <c r="L107" s="145"/>
    </row>
    <row r="108" spans="1:11" s="161" customFormat="1" ht="12.75">
      <c r="A108" s="116"/>
      <c r="B108" s="156"/>
      <c r="C108" s="110"/>
      <c r="D108" s="118"/>
      <c r="E108" s="157"/>
      <c r="F108" s="157"/>
      <c r="G108" s="158"/>
      <c r="H108" s="158"/>
      <c r="I108" s="159"/>
      <c r="J108" s="33"/>
      <c r="K108" s="160"/>
    </row>
    <row r="109" spans="1:11" s="146" customFormat="1" ht="54" customHeight="1">
      <c r="A109" s="108" t="s">
        <v>137</v>
      </c>
      <c r="B109" s="109" t="s">
        <v>198</v>
      </c>
      <c r="C109" s="110"/>
      <c r="D109" s="118"/>
      <c r="E109" s="112"/>
      <c r="F109" s="112"/>
      <c r="G109" s="142"/>
      <c r="H109" s="142"/>
      <c r="I109" s="143"/>
      <c r="J109" s="33"/>
      <c r="K109" s="144"/>
    </row>
    <row r="110" spans="1:11" s="146" customFormat="1" ht="12.75">
      <c r="A110" s="108"/>
      <c r="B110" s="109"/>
      <c r="C110" s="110"/>
      <c r="D110" s="118"/>
      <c r="E110" s="112"/>
      <c r="F110" s="112"/>
      <c r="G110" s="142"/>
      <c r="H110" s="142"/>
      <c r="I110" s="143"/>
      <c r="J110" s="33"/>
      <c r="K110" s="144"/>
    </row>
    <row r="111" spans="1:11" s="146" customFormat="1" ht="12.75">
      <c r="A111" s="108"/>
      <c r="B111" s="109"/>
      <c r="C111" s="110"/>
      <c r="D111" s="118"/>
      <c r="E111" s="112"/>
      <c r="F111" s="112"/>
      <c r="G111" s="142"/>
      <c r="H111" s="142"/>
      <c r="I111" s="143"/>
      <c r="J111" s="33"/>
      <c r="K111" s="144"/>
    </row>
    <row r="112" spans="1:11" s="146" customFormat="1" ht="14.25" customHeight="1">
      <c r="A112" s="116" t="s">
        <v>29</v>
      </c>
      <c r="B112" s="113" t="s">
        <v>191</v>
      </c>
      <c r="C112" s="110" t="s">
        <v>143</v>
      </c>
      <c r="D112" s="118">
        <v>4</v>
      </c>
      <c r="E112" s="157"/>
      <c r="F112" s="106">
        <f aca="true" t="shared" si="10" ref="F112:F113">IF(E112*D112=0,"",E112*D112)</f>
        <v>0</v>
      </c>
      <c r="G112" s="162"/>
      <c r="H112" s="162"/>
      <c r="I112" s="163"/>
      <c r="J112" s="164"/>
      <c r="K112" s="144"/>
    </row>
    <row r="113" spans="1:11" s="146" customFormat="1" ht="14.25" customHeight="1">
      <c r="A113" s="116" t="s">
        <v>29</v>
      </c>
      <c r="B113" s="113" t="s">
        <v>192</v>
      </c>
      <c r="C113" s="110" t="s">
        <v>193</v>
      </c>
      <c r="D113" s="118">
        <v>18</v>
      </c>
      <c r="E113" s="157"/>
      <c r="F113" s="106">
        <f t="shared" si="10"/>
        <v>0</v>
      </c>
      <c r="G113" s="162"/>
      <c r="H113" s="162"/>
      <c r="I113" s="163"/>
      <c r="J113" s="164"/>
      <c r="K113" s="144"/>
    </row>
    <row r="114" spans="1:11" s="146" customFormat="1" ht="12.75">
      <c r="A114" s="165"/>
      <c r="B114" s="156"/>
      <c r="C114" s="110"/>
      <c r="D114" s="118"/>
      <c r="E114" s="157"/>
      <c r="F114" s="157"/>
      <c r="G114" s="162"/>
      <c r="H114" s="162"/>
      <c r="I114" s="163"/>
      <c r="J114" s="164"/>
      <c r="K114" s="144"/>
    </row>
    <row r="115" spans="1:11" s="146" customFormat="1" ht="52.5" customHeight="1">
      <c r="A115" s="108" t="s">
        <v>139</v>
      </c>
      <c r="B115" s="109" t="s">
        <v>199</v>
      </c>
      <c r="C115" s="110"/>
      <c r="D115" s="118"/>
      <c r="E115" s="112"/>
      <c r="F115" s="112"/>
      <c r="G115" s="142"/>
      <c r="H115" s="142"/>
      <c r="I115" s="143"/>
      <c r="J115" s="33"/>
      <c r="K115" s="144"/>
    </row>
    <row r="116" spans="1:11" s="146" customFormat="1" ht="13.5" customHeight="1">
      <c r="A116" s="116" t="s">
        <v>29</v>
      </c>
      <c r="B116" s="113" t="s">
        <v>200</v>
      </c>
      <c r="C116" s="110" t="s">
        <v>143</v>
      </c>
      <c r="D116" s="118">
        <v>2.5</v>
      </c>
      <c r="E116" s="157"/>
      <c r="F116" s="106">
        <f aca="true" t="shared" si="11" ref="F116:F119">IF(E116*D116=0,"",E116*D116)</f>
        <v>0</v>
      </c>
      <c r="G116" s="162"/>
      <c r="H116" s="162"/>
      <c r="I116" s="163"/>
      <c r="J116" s="164"/>
      <c r="K116" s="144"/>
    </row>
    <row r="117" spans="1:11" s="146" customFormat="1" ht="13.5" customHeight="1">
      <c r="A117" s="116"/>
      <c r="B117" s="113" t="s">
        <v>192</v>
      </c>
      <c r="C117" s="110" t="s">
        <v>193</v>
      </c>
      <c r="D117" s="118">
        <v>20</v>
      </c>
      <c r="E117" s="157"/>
      <c r="F117" s="106">
        <f t="shared" si="11"/>
        <v>0</v>
      </c>
      <c r="G117" s="162"/>
      <c r="H117" s="162"/>
      <c r="I117" s="163"/>
      <c r="J117" s="164"/>
      <c r="K117" s="144"/>
    </row>
    <row r="118" spans="1:11" s="146" customFormat="1" ht="13.5" customHeight="1">
      <c r="A118" s="116" t="s">
        <v>29</v>
      </c>
      <c r="B118" s="113" t="s">
        <v>191</v>
      </c>
      <c r="C118" s="110" t="s">
        <v>143</v>
      </c>
      <c r="D118" s="118">
        <v>7.8</v>
      </c>
      <c r="E118" s="157"/>
      <c r="F118" s="106">
        <f t="shared" si="11"/>
        <v>0</v>
      </c>
      <c r="G118" s="162"/>
      <c r="H118" s="162"/>
      <c r="I118" s="163"/>
      <c r="J118" s="164"/>
      <c r="K118" s="144"/>
    </row>
    <row r="119" spans="1:11" s="146" customFormat="1" ht="13.5" customHeight="1">
      <c r="A119" s="116"/>
      <c r="B119" s="113" t="s">
        <v>192</v>
      </c>
      <c r="C119" s="110" t="s">
        <v>193</v>
      </c>
      <c r="D119" s="118">
        <v>70</v>
      </c>
      <c r="E119" s="157"/>
      <c r="F119" s="106">
        <f t="shared" si="11"/>
        <v>0</v>
      </c>
      <c r="G119" s="162"/>
      <c r="H119" s="162"/>
      <c r="I119" s="163"/>
      <c r="J119" s="164"/>
      <c r="K119" s="144"/>
    </row>
    <row r="120" spans="1:11" s="146" customFormat="1" ht="12.75">
      <c r="A120" s="165"/>
      <c r="B120" s="156"/>
      <c r="C120" s="110"/>
      <c r="D120" s="118"/>
      <c r="E120" s="157"/>
      <c r="F120" s="157"/>
      <c r="G120" s="162"/>
      <c r="H120" s="162"/>
      <c r="I120" s="163"/>
      <c r="J120" s="164"/>
      <c r="K120" s="144"/>
    </row>
    <row r="121" spans="1:11" s="146" customFormat="1" ht="53.25" customHeight="1">
      <c r="A121" s="108" t="s">
        <v>145</v>
      </c>
      <c r="B121" s="109" t="s">
        <v>201</v>
      </c>
      <c r="C121" s="110"/>
      <c r="D121" s="118"/>
      <c r="E121" s="112"/>
      <c r="F121" s="112"/>
      <c r="G121" s="142"/>
      <c r="H121" s="142"/>
      <c r="I121" s="143"/>
      <c r="J121" s="33"/>
      <c r="K121" s="144"/>
    </row>
    <row r="122" spans="1:11" s="146" customFormat="1" ht="13.5" customHeight="1">
      <c r="A122" s="116" t="s">
        <v>29</v>
      </c>
      <c r="B122" s="113" t="s">
        <v>189</v>
      </c>
      <c r="C122" s="110" t="s">
        <v>143</v>
      </c>
      <c r="D122" s="118">
        <v>3.8</v>
      </c>
      <c r="E122" s="157"/>
      <c r="F122" s="106">
        <f aca="true" t="shared" si="12" ref="F122:F124">IF(E122*D122=0,"",E122*D122)</f>
        <v>0</v>
      </c>
      <c r="G122" s="162"/>
      <c r="H122" s="162"/>
      <c r="I122" s="163"/>
      <c r="J122" s="164"/>
      <c r="K122" s="144"/>
    </row>
    <row r="123" spans="1:11" s="146" customFormat="1" ht="13.5" customHeight="1">
      <c r="A123" s="116" t="s">
        <v>29</v>
      </c>
      <c r="B123" s="113" t="s">
        <v>192</v>
      </c>
      <c r="C123" s="110" t="s">
        <v>193</v>
      </c>
      <c r="D123" s="118">
        <v>40</v>
      </c>
      <c r="E123" s="157"/>
      <c r="F123" s="106">
        <f t="shared" si="12"/>
        <v>0</v>
      </c>
      <c r="G123" s="162"/>
      <c r="H123" s="162"/>
      <c r="I123" s="163"/>
      <c r="J123" s="164"/>
      <c r="K123" s="144"/>
    </row>
    <row r="124" spans="1:11" s="146" customFormat="1" ht="13.5" customHeight="1">
      <c r="A124" s="116" t="s">
        <v>29</v>
      </c>
      <c r="B124" s="113" t="s">
        <v>202</v>
      </c>
      <c r="C124" s="110" t="s">
        <v>193</v>
      </c>
      <c r="D124" s="118">
        <v>22</v>
      </c>
      <c r="E124" s="157"/>
      <c r="F124" s="106">
        <f t="shared" si="12"/>
        <v>0</v>
      </c>
      <c r="G124" s="162"/>
      <c r="H124" s="162"/>
      <c r="I124" s="163"/>
      <c r="J124" s="164"/>
      <c r="K124" s="144"/>
    </row>
    <row r="125" spans="1:11" s="146" customFormat="1" ht="12.75">
      <c r="A125" s="165"/>
      <c r="B125" s="156"/>
      <c r="C125" s="110"/>
      <c r="D125" s="118"/>
      <c r="E125" s="157"/>
      <c r="F125" s="157"/>
      <c r="G125" s="162"/>
      <c r="H125" s="162"/>
      <c r="I125" s="163"/>
      <c r="J125" s="164"/>
      <c r="K125" s="144"/>
    </row>
    <row r="126" spans="1:11" s="146" customFormat="1" ht="66" customHeight="1">
      <c r="A126" s="108" t="s">
        <v>147</v>
      </c>
      <c r="B126" s="109" t="s">
        <v>203</v>
      </c>
      <c r="C126" s="110"/>
      <c r="D126" s="118"/>
      <c r="E126" s="157"/>
      <c r="F126" s="157"/>
      <c r="G126" s="162"/>
      <c r="H126" s="162"/>
      <c r="I126" s="163"/>
      <c r="J126" s="164"/>
      <c r="K126" s="144"/>
    </row>
    <row r="127" spans="1:11" s="146" customFormat="1" ht="13.5" customHeight="1">
      <c r="A127" s="116" t="s">
        <v>29</v>
      </c>
      <c r="B127" s="113" t="s">
        <v>189</v>
      </c>
      <c r="C127" s="110" t="s">
        <v>143</v>
      </c>
      <c r="D127" s="118">
        <v>3</v>
      </c>
      <c r="E127" s="157"/>
      <c r="F127" s="106">
        <f aca="true" t="shared" si="13" ref="F127:F128">IF(E127*D127=0,"",E127*D127)</f>
        <v>0</v>
      </c>
      <c r="G127" s="162"/>
      <c r="H127" s="162"/>
      <c r="I127" s="163"/>
      <c r="J127" s="164"/>
      <c r="K127" s="144"/>
    </row>
    <row r="128" spans="1:11" s="146" customFormat="1" ht="13.5" customHeight="1">
      <c r="A128" s="116" t="s">
        <v>29</v>
      </c>
      <c r="B128" s="113" t="s">
        <v>192</v>
      </c>
      <c r="C128" s="110" t="s">
        <v>193</v>
      </c>
      <c r="D128" s="118">
        <v>35</v>
      </c>
      <c r="E128" s="157"/>
      <c r="F128" s="106">
        <f t="shared" si="13"/>
        <v>0</v>
      </c>
      <c r="G128" s="162"/>
      <c r="H128" s="162"/>
      <c r="I128" s="163"/>
      <c r="J128" s="164"/>
      <c r="K128" s="144"/>
    </row>
    <row r="129" spans="1:12" s="146" customFormat="1" ht="12.75">
      <c r="A129" s="108"/>
      <c r="B129" s="113"/>
      <c r="C129" s="110"/>
      <c r="D129" s="118"/>
      <c r="E129" s="112"/>
      <c r="F129" s="112"/>
      <c r="G129" s="142"/>
      <c r="H129" s="142"/>
      <c r="I129" s="143"/>
      <c r="J129" s="33"/>
      <c r="K129" s="144"/>
      <c r="L129" s="145"/>
    </row>
    <row r="130" spans="1:11" s="146" customFormat="1" ht="39.75" customHeight="1">
      <c r="A130" s="108" t="s">
        <v>149</v>
      </c>
      <c r="B130" s="109" t="s">
        <v>204</v>
      </c>
      <c r="C130" s="110"/>
      <c r="D130" s="118"/>
      <c r="E130" s="112"/>
      <c r="F130" s="112"/>
      <c r="G130" s="142"/>
      <c r="H130" s="142"/>
      <c r="I130" s="143"/>
      <c r="J130" s="33"/>
      <c r="K130" s="144"/>
    </row>
    <row r="131" spans="1:11" s="146" customFormat="1" ht="13.5" customHeight="1">
      <c r="A131" s="116" t="s">
        <v>29</v>
      </c>
      <c r="B131" s="113" t="s">
        <v>189</v>
      </c>
      <c r="C131" s="110" t="s">
        <v>143</v>
      </c>
      <c r="D131" s="118">
        <v>3.1</v>
      </c>
      <c r="E131" s="157"/>
      <c r="F131" s="106">
        <f aca="true" t="shared" si="14" ref="F131:F132">IF(E131*D131=0,"",E131*D131)</f>
        <v>0</v>
      </c>
      <c r="G131" s="162"/>
      <c r="H131" s="162"/>
      <c r="I131" s="163"/>
      <c r="J131" s="164"/>
      <c r="K131" s="144"/>
    </row>
    <row r="132" spans="1:11" s="146" customFormat="1" ht="13.5" customHeight="1">
      <c r="A132" s="116" t="s">
        <v>29</v>
      </c>
      <c r="B132" s="113" t="s">
        <v>205</v>
      </c>
      <c r="C132" s="110" t="s">
        <v>193</v>
      </c>
      <c r="D132" s="118">
        <v>10</v>
      </c>
      <c r="E132" s="157"/>
      <c r="F132" s="106">
        <f t="shared" si="14"/>
        <v>0</v>
      </c>
      <c r="G132" s="162"/>
      <c r="H132" s="162"/>
      <c r="I132" s="163"/>
      <c r="J132" s="164"/>
      <c r="K132" s="144"/>
    </row>
    <row r="133" spans="1:11" s="146" customFormat="1" ht="13.5" customHeight="1">
      <c r="A133" s="165"/>
      <c r="B133" s="156"/>
      <c r="C133" s="110"/>
      <c r="D133" s="118"/>
      <c r="E133" s="157"/>
      <c r="F133" s="157"/>
      <c r="G133" s="162"/>
      <c r="H133" s="162"/>
      <c r="I133" s="163"/>
      <c r="J133" s="164"/>
      <c r="K133" s="144"/>
    </row>
    <row r="134" spans="1:11" s="146" customFormat="1" ht="13.5" customHeight="1">
      <c r="A134" s="108" t="s">
        <v>151</v>
      </c>
      <c r="B134" s="109" t="s">
        <v>206</v>
      </c>
      <c r="C134" s="110"/>
      <c r="D134" s="114"/>
      <c r="E134" s="115"/>
      <c r="F134" s="112"/>
      <c r="G134" s="142"/>
      <c r="H134" s="142"/>
      <c r="I134" s="143"/>
      <c r="J134" s="33"/>
      <c r="K134" s="144"/>
    </row>
    <row r="135" spans="1:11" s="146" customFormat="1" ht="13.5" customHeight="1">
      <c r="A135" s="108"/>
      <c r="B135" s="156" t="s">
        <v>207</v>
      </c>
      <c r="C135" s="110" t="s">
        <v>184</v>
      </c>
      <c r="D135" s="118">
        <v>2200</v>
      </c>
      <c r="E135" s="112"/>
      <c r="F135" s="106">
        <f aca="true" t="shared" si="15" ref="F135:F136">IF(E135*D135=0,"",E135*D135)</f>
        <v>0</v>
      </c>
      <c r="G135" s="142"/>
      <c r="H135" s="142"/>
      <c r="I135" s="143"/>
      <c r="J135" s="33"/>
      <c r="K135" s="144"/>
    </row>
    <row r="136" spans="1:11" s="146" customFormat="1" ht="13.5" customHeight="1">
      <c r="A136" s="108"/>
      <c r="B136" s="156" t="s">
        <v>208</v>
      </c>
      <c r="C136" s="110" t="s">
        <v>184</v>
      </c>
      <c r="D136" s="118">
        <v>1800</v>
      </c>
      <c r="E136" s="112"/>
      <c r="F136" s="106">
        <f t="shared" si="15"/>
        <v>0</v>
      </c>
      <c r="G136" s="142"/>
      <c r="H136" s="142"/>
      <c r="I136" s="143"/>
      <c r="J136" s="33"/>
      <c r="K136" s="144"/>
    </row>
    <row r="137" spans="1:12" s="146" customFormat="1" ht="12.75">
      <c r="A137" s="108"/>
      <c r="B137" s="113"/>
      <c r="C137" s="110"/>
      <c r="D137" s="114"/>
      <c r="E137" s="115"/>
      <c r="F137" s="112"/>
      <c r="G137" s="142"/>
      <c r="H137" s="142"/>
      <c r="I137" s="143"/>
      <c r="J137" s="33"/>
      <c r="K137" s="144"/>
      <c r="L137" s="145"/>
    </row>
    <row r="138" spans="1:11" s="94" customFormat="1" ht="15.75">
      <c r="A138" s="119"/>
      <c r="B138" s="147" t="s">
        <v>209</v>
      </c>
      <c r="C138" s="121"/>
      <c r="D138" s="122"/>
      <c r="E138" s="123"/>
      <c r="F138" s="124">
        <f>IF(SUM(F86:F136)=0,"",SUM(F86:F136))</f>
        <v>0</v>
      </c>
      <c r="G138" s="125"/>
      <c r="H138" s="125"/>
      <c r="I138" s="126"/>
      <c r="J138" s="127"/>
      <c r="K138" s="93"/>
    </row>
    <row r="139" spans="1:12" s="146" customFormat="1" ht="12.75">
      <c r="A139" s="108"/>
      <c r="B139" s="113"/>
      <c r="C139" s="110"/>
      <c r="D139" s="114"/>
      <c r="E139" s="115"/>
      <c r="F139" s="112"/>
      <c r="G139" s="142"/>
      <c r="H139" s="142"/>
      <c r="I139" s="143"/>
      <c r="J139" s="33"/>
      <c r="K139" s="144"/>
      <c r="L139" s="145"/>
    </row>
    <row r="140" spans="1:12" s="146" customFormat="1" ht="12">
      <c r="A140" s="136"/>
      <c r="B140" s="137"/>
      <c r="C140" s="138"/>
      <c r="D140" s="139"/>
      <c r="E140" s="140"/>
      <c r="F140" s="141"/>
      <c r="G140" s="142"/>
      <c r="H140" s="142"/>
      <c r="I140" s="143"/>
      <c r="J140" s="33"/>
      <c r="K140" s="144"/>
      <c r="L140" s="145"/>
    </row>
    <row r="141" spans="1:12" s="146" customFormat="1" ht="12">
      <c r="A141" s="166"/>
      <c r="B141" s="167"/>
      <c r="C141" s="168"/>
      <c r="D141" s="169"/>
      <c r="E141" s="170"/>
      <c r="F141" s="171"/>
      <c r="G141" s="142"/>
      <c r="H141" s="142"/>
      <c r="I141" s="143"/>
      <c r="J141" s="33"/>
      <c r="K141" s="144"/>
      <c r="L141" s="145"/>
    </row>
    <row r="142" spans="1:11" s="78" customFormat="1" ht="16.5" customHeight="1">
      <c r="A142" s="128" t="s">
        <v>210</v>
      </c>
      <c r="B142" s="129" t="s">
        <v>88</v>
      </c>
      <c r="C142" s="80"/>
      <c r="D142" s="81"/>
      <c r="E142" s="73"/>
      <c r="F142" s="130"/>
      <c r="G142" s="131"/>
      <c r="H142" s="131"/>
      <c r="I142" s="132"/>
      <c r="J142" s="75"/>
      <c r="K142" s="76"/>
    </row>
    <row r="143" spans="1:12" s="94" customFormat="1" ht="12.75">
      <c r="A143" s="86"/>
      <c r="B143" s="87"/>
      <c r="C143" s="88"/>
      <c r="D143" s="89"/>
      <c r="E143" s="105"/>
      <c r="F143" s="106"/>
      <c r="G143" s="91"/>
      <c r="H143" s="91"/>
      <c r="I143" s="92"/>
      <c r="J143" s="44"/>
      <c r="K143" s="93"/>
      <c r="L143" s="77"/>
    </row>
    <row r="144" spans="1:11" s="94" customFormat="1" ht="39" customHeight="1">
      <c r="A144" s="86" t="s">
        <v>118</v>
      </c>
      <c r="B144" s="107" t="s">
        <v>211</v>
      </c>
      <c r="C144" s="88"/>
      <c r="D144" s="90"/>
      <c r="E144" s="106"/>
      <c r="F144" s="106"/>
      <c r="G144" s="91"/>
      <c r="H144" s="91"/>
      <c r="I144" s="92"/>
      <c r="J144" s="44"/>
      <c r="K144" s="93"/>
    </row>
    <row r="145" spans="1:12" s="94" customFormat="1" ht="13.5" customHeight="1">
      <c r="A145" s="116" t="s">
        <v>29</v>
      </c>
      <c r="B145" s="113" t="s">
        <v>212</v>
      </c>
      <c r="C145" s="110" t="s">
        <v>143</v>
      </c>
      <c r="D145" s="118">
        <v>20.2</v>
      </c>
      <c r="E145" s="112"/>
      <c r="F145" s="106">
        <f>IF(E145*D145=0,"",E145*D145)</f>
        <v>0</v>
      </c>
      <c r="G145" s="91"/>
      <c r="H145" s="91"/>
      <c r="I145" s="92"/>
      <c r="J145" s="44"/>
      <c r="K145" s="93"/>
      <c r="L145" s="77"/>
    </row>
    <row r="146" spans="1:12" s="94" customFormat="1" ht="13.5" customHeight="1">
      <c r="A146" s="108"/>
      <c r="B146" s="113"/>
      <c r="C146" s="110"/>
      <c r="D146" s="114"/>
      <c r="E146" s="115"/>
      <c r="F146" s="112"/>
      <c r="G146" s="91"/>
      <c r="H146" s="91"/>
      <c r="I146" s="92"/>
      <c r="J146" s="44"/>
      <c r="K146" s="93"/>
      <c r="L146" s="77"/>
    </row>
    <row r="147" spans="1:12" s="94" customFormat="1" ht="52.5" customHeight="1">
      <c r="A147" s="108" t="s">
        <v>126</v>
      </c>
      <c r="B147" s="109" t="s">
        <v>213</v>
      </c>
      <c r="C147" s="110" t="s">
        <v>143</v>
      </c>
      <c r="D147" s="118">
        <v>3</v>
      </c>
      <c r="E147" s="112"/>
      <c r="F147" s="106">
        <f>IF(E147*D147=0,"",E147*D147)</f>
        <v>0</v>
      </c>
      <c r="G147" s="91"/>
      <c r="H147" s="91"/>
      <c r="I147" s="92"/>
      <c r="J147" s="44"/>
      <c r="K147" s="93"/>
      <c r="L147" s="77"/>
    </row>
    <row r="148" spans="1:12" s="94" customFormat="1" ht="12.75">
      <c r="A148" s="108"/>
      <c r="B148" s="113"/>
      <c r="C148" s="110"/>
      <c r="D148" s="114"/>
      <c r="E148" s="115"/>
      <c r="F148" s="112"/>
      <c r="G148" s="91"/>
      <c r="H148" s="91"/>
      <c r="I148" s="92"/>
      <c r="J148" s="44"/>
      <c r="K148" s="93"/>
      <c r="L148" s="77"/>
    </row>
    <row r="149" spans="1:12" s="94" customFormat="1" ht="12.75">
      <c r="A149" s="108"/>
      <c r="B149" s="113"/>
      <c r="C149" s="110"/>
      <c r="D149" s="114"/>
      <c r="E149" s="115"/>
      <c r="F149" s="112"/>
      <c r="G149" s="91"/>
      <c r="H149" s="91"/>
      <c r="I149" s="92"/>
      <c r="J149" s="44"/>
      <c r="K149" s="93"/>
      <c r="L149" s="77"/>
    </row>
    <row r="150" spans="1:12" s="94" customFormat="1" ht="12.75">
      <c r="A150" s="108"/>
      <c r="B150" s="113"/>
      <c r="C150" s="110"/>
      <c r="D150" s="114"/>
      <c r="E150" s="115"/>
      <c r="F150" s="112"/>
      <c r="G150" s="91"/>
      <c r="H150" s="91"/>
      <c r="I150" s="92"/>
      <c r="J150" s="44"/>
      <c r="K150" s="93"/>
      <c r="L150" s="77"/>
    </row>
    <row r="151" spans="1:12" s="94" customFormat="1" ht="66" customHeight="1">
      <c r="A151" s="108" t="s">
        <v>129</v>
      </c>
      <c r="B151" s="109" t="s">
        <v>214</v>
      </c>
      <c r="C151" s="110"/>
      <c r="D151" s="114"/>
      <c r="E151" s="115"/>
      <c r="F151" s="112"/>
      <c r="G151" s="91"/>
      <c r="H151" s="91"/>
      <c r="I151" s="92"/>
      <c r="J151" s="44"/>
      <c r="K151" s="93"/>
      <c r="L151" s="77"/>
    </row>
    <row r="152" spans="1:12" s="94" customFormat="1" ht="66" customHeight="1">
      <c r="A152" s="108"/>
      <c r="B152" s="109" t="s">
        <v>215</v>
      </c>
      <c r="C152" s="110" t="s">
        <v>216</v>
      </c>
      <c r="D152" s="172">
        <v>11</v>
      </c>
      <c r="E152" s="173"/>
      <c r="F152" s="106">
        <f>IF(E152*D152=0,"",E152*D152)</f>
        <v>0</v>
      </c>
      <c r="G152" s="91"/>
      <c r="H152" s="91"/>
      <c r="I152" s="92"/>
      <c r="J152" s="44"/>
      <c r="K152" s="93"/>
      <c r="L152" s="77"/>
    </row>
    <row r="153" spans="1:12" s="94" customFormat="1" ht="12.75">
      <c r="A153" s="108"/>
      <c r="B153" s="113"/>
      <c r="C153" s="110"/>
      <c r="D153" s="114"/>
      <c r="E153" s="115"/>
      <c r="F153" s="112"/>
      <c r="G153" s="91"/>
      <c r="H153" s="91"/>
      <c r="I153" s="92"/>
      <c r="J153" s="44"/>
      <c r="K153" s="93"/>
      <c r="L153" s="77"/>
    </row>
    <row r="154" spans="1:11" s="94" customFormat="1" ht="39.75" customHeight="1">
      <c r="A154" s="108" t="s">
        <v>132</v>
      </c>
      <c r="B154" s="109" t="s">
        <v>217</v>
      </c>
      <c r="C154" s="110" t="s">
        <v>193</v>
      </c>
      <c r="D154" s="118">
        <v>12</v>
      </c>
      <c r="E154" s="112"/>
      <c r="F154" s="106">
        <f>IF(E154*D154=0,"",E154*D154)</f>
        <v>0</v>
      </c>
      <c r="G154" s="91"/>
      <c r="H154" s="91"/>
      <c r="I154" s="92"/>
      <c r="J154" s="44"/>
      <c r="K154" s="93"/>
    </row>
    <row r="155" spans="1:12" s="94" customFormat="1" ht="12.75">
      <c r="A155" s="108"/>
      <c r="B155" s="113"/>
      <c r="C155" s="110"/>
      <c r="D155" s="118"/>
      <c r="E155" s="112"/>
      <c r="F155" s="112"/>
      <c r="G155" s="91"/>
      <c r="H155" s="91"/>
      <c r="I155" s="92"/>
      <c r="J155" s="44"/>
      <c r="K155" s="93"/>
      <c r="L155" s="77"/>
    </row>
    <row r="156" spans="1:11" s="94" customFormat="1" ht="67.5" customHeight="1">
      <c r="A156" s="108" t="s">
        <v>137</v>
      </c>
      <c r="B156" s="109" t="s">
        <v>218</v>
      </c>
      <c r="C156" s="110"/>
      <c r="D156" s="118"/>
      <c r="E156" s="112"/>
      <c r="F156" s="112"/>
      <c r="G156" s="91"/>
      <c r="H156" s="91"/>
      <c r="I156" s="92"/>
      <c r="J156" s="44"/>
      <c r="K156" s="93"/>
    </row>
    <row r="157" spans="1:11" s="94" customFormat="1" ht="14.25" customHeight="1">
      <c r="A157" s="117" t="s">
        <v>29</v>
      </c>
      <c r="B157" s="109" t="s">
        <v>219</v>
      </c>
      <c r="C157" s="110" t="s">
        <v>193</v>
      </c>
      <c r="D157" s="118">
        <v>330</v>
      </c>
      <c r="E157" s="112"/>
      <c r="F157" s="106">
        <f aca="true" t="shared" si="16" ref="F157:F158">IF(E157*D157=0,"",E157*D157)</f>
        <v>0</v>
      </c>
      <c r="G157" s="91"/>
      <c r="H157" s="91"/>
      <c r="I157" s="92"/>
      <c r="J157" s="44"/>
      <c r="K157" s="93"/>
    </row>
    <row r="158" spans="1:11" s="94" customFormat="1" ht="14.25" customHeight="1">
      <c r="A158" s="117" t="s">
        <v>29</v>
      </c>
      <c r="B158" s="113" t="s">
        <v>212</v>
      </c>
      <c r="C158" s="110" t="s">
        <v>193</v>
      </c>
      <c r="D158" s="118">
        <v>170</v>
      </c>
      <c r="E158" s="112"/>
      <c r="F158" s="106">
        <f t="shared" si="16"/>
        <v>0</v>
      </c>
      <c r="G158" s="91"/>
      <c r="H158" s="91"/>
      <c r="I158" s="92"/>
      <c r="J158" s="44"/>
      <c r="K158" s="93"/>
    </row>
    <row r="159" spans="1:11" s="94" customFormat="1" ht="12.75">
      <c r="A159" s="108"/>
      <c r="B159" s="109"/>
      <c r="C159" s="110"/>
      <c r="D159" s="118"/>
      <c r="E159" s="112"/>
      <c r="F159" s="112"/>
      <c r="G159" s="91"/>
      <c r="H159" s="91"/>
      <c r="I159" s="92"/>
      <c r="J159" s="44"/>
      <c r="K159" s="93"/>
    </row>
    <row r="160" spans="1:11" s="94" customFormat="1" ht="39.75" customHeight="1">
      <c r="A160" s="108" t="s">
        <v>139</v>
      </c>
      <c r="B160" s="109" t="s">
        <v>220</v>
      </c>
      <c r="C160" s="110"/>
      <c r="D160" s="118"/>
      <c r="E160" s="112"/>
      <c r="F160" s="112"/>
      <c r="G160" s="91"/>
      <c r="H160" s="91"/>
      <c r="I160" s="92"/>
      <c r="J160" s="44"/>
      <c r="K160" s="93"/>
    </row>
    <row r="161" spans="1:11" s="94" customFormat="1" ht="14.25" customHeight="1">
      <c r="A161" s="117" t="s">
        <v>29</v>
      </c>
      <c r="B161" s="109" t="s">
        <v>219</v>
      </c>
      <c r="C161" s="110" t="s">
        <v>216</v>
      </c>
      <c r="D161" s="118">
        <v>170</v>
      </c>
      <c r="E161" s="112"/>
      <c r="F161" s="106">
        <f>IF(E161*D161=0,"",E161*D161)</f>
        <v>0</v>
      </c>
      <c r="G161" s="91"/>
      <c r="H161" s="91"/>
      <c r="I161" s="92"/>
      <c r="J161" s="44"/>
      <c r="K161" s="93"/>
    </row>
    <row r="162" spans="1:11" s="94" customFormat="1" ht="14.25" customHeight="1">
      <c r="A162" s="108"/>
      <c r="B162" s="109"/>
      <c r="C162" s="110"/>
      <c r="D162" s="118"/>
      <c r="E162" s="112"/>
      <c r="F162" s="112"/>
      <c r="G162" s="91"/>
      <c r="H162" s="91"/>
      <c r="I162" s="92"/>
      <c r="J162" s="44"/>
      <c r="K162" s="93"/>
    </row>
    <row r="163" spans="1:12" s="94" customFormat="1" ht="53.25" customHeight="1">
      <c r="A163" s="108" t="s">
        <v>145</v>
      </c>
      <c r="B163" s="109" t="s">
        <v>221</v>
      </c>
      <c r="C163" s="110"/>
      <c r="D163" s="118"/>
      <c r="E163" s="112"/>
      <c r="F163" s="112"/>
      <c r="G163" s="91"/>
      <c r="H163" s="91"/>
      <c r="I163" s="92"/>
      <c r="J163" s="44"/>
      <c r="K163" s="93"/>
      <c r="L163" s="77"/>
    </row>
    <row r="164" spans="1:12" s="94" customFormat="1" ht="13.5" customHeight="1">
      <c r="A164" s="117" t="s">
        <v>29</v>
      </c>
      <c r="B164" s="113" t="s">
        <v>222</v>
      </c>
      <c r="C164" s="110" t="s">
        <v>216</v>
      </c>
      <c r="D164" s="118">
        <v>50</v>
      </c>
      <c r="E164" s="112"/>
      <c r="F164" s="106">
        <f>IF(E164*D164=0,"",E164*D164)</f>
        <v>0</v>
      </c>
      <c r="G164" s="91"/>
      <c r="H164" s="91"/>
      <c r="I164" s="92"/>
      <c r="J164" s="44"/>
      <c r="K164" s="93"/>
      <c r="L164" s="77"/>
    </row>
    <row r="165" spans="1:12" s="94" customFormat="1" ht="12.75">
      <c r="A165" s="108"/>
      <c r="B165" s="113"/>
      <c r="C165" s="110"/>
      <c r="D165" s="118"/>
      <c r="E165" s="112"/>
      <c r="F165" s="112"/>
      <c r="G165" s="91"/>
      <c r="H165" s="91"/>
      <c r="I165" s="92"/>
      <c r="J165" s="44"/>
      <c r="K165" s="93"/>
      <c r="L165" s="77"/>
    </row>
    <row r="166" spans="1:11" s="94" customFormat="1" ht="52.5" customHeight="1">
      <c r="A166" s="108" t="s">
        <v>147</v>
      </c>
      <c r="B166" s="109" t="s">
        <v>223</v>
      </c>
      <c r="C166" s="110"/>
      <c r="D166" s="118"/>
      <c r="E166" s="157"/>
      <c r="F166" s="112"/>
      <c r="G166" s="174"/>
      <c r="H166" s="174"/>
      <c r="I166" s="175"/>
      <c r="J166" s="176"/>
      <c r="K166" s="93"/>
    </row>
    <row r="167" spans="1:11" s="94" customFormat="1" ht="41.25" customHeight="1">
      <c r="A167" s="117" t="s">
        <v>29</v>
      </c>
      <c r="B167" s="109" t="s">
        <v>224</v>
      </c>
      <c r="C167" s="110"/>
      <c r="D167" s="118"/>
      <c r="E167" s="157"/>
      <c r="F167" s="112"/>
      <c r="G167" s="174"/>
      <c r="H167" s="174"/>
      <c r="I167" s="175"/>
      <c r="J167" s="176"/>
      <c r="K167" s="93"/>
    </row>
    <row r="168" spans="1:11" s="94" customFormat="1" ht="13.5" customHeight="1">
      <c r="A168" s="117" t="s">
        <v>29</v>
      </c>
      <c r="B168" s="109" t="s">
        <v>225</v>
      </c>
      <c r="C168" s="110"/>
      <c r="D168" s="118"/>
      <c r="E168" s="157"/>
      <c r="F168" s="112"/>
      <c r="G168" s="174"/>
      <c r="H168" s="174"/>
      <c r="I168" s="175"/>
      <c r="J168" s="176"/>
      <c r="K168" s="93"/>
    </row>
    <row r="169" spans="1:11" s="94" customFormat="1" ht="13.5" customHeight="1">
      <c r="A169" s="117" t="s">
        <v>29</v>
      </c>
      <c r="B169" s="109" t="s">
        <v>226</v>
      </c>
      <c r="C169" s="110" t="s">
        <v>193</v>
      </c>
      <c r="D169" s="118">
        <v>164</v>
      </c>
      <c r="E169" s="112"/>
      <c r="F169" s="106">
        <f>IF(E169*D169=0,"",E169*D169)</f>
        <v>0</v>
      </c>
      <c r="G169" s="174"/>
      <c r="H169" s="174"/>
      <c r="I169" s="175"/>
      <c r="J169" s="176"/>
      <c r="K169" s="93"/>
    </row>
    <row r="170" spans="1:11" s="94" customFormat="1" ht="12.75">
      <c r="A170" s="108"/>
      <c r="B170" s="109"/>
      <c r="C170" s="110"/>
      <c r="D170" s="118"/>
      <c r="E170" s="157"/>
      <c r="F170" s="112"/>
      <c r="G170" s="174"/>
      <c r="H170" s="174"/>
      <c r="I170" s="175"/>
      <c r="J170" s="176"/>
      <c r="K170" s="93"/>
    </row>
    <row r="171" spans="1:11" s="94" customFormat="1" ht="114.75">
      <c r="A171" s="108" t="s">
        <v>149</v>
      </c>
      <c r="B171" s="109" t="s">
        <v>227</v>
      </c>
      <c r="C171" s="110"/>
      <c r="D171" s="118"/>
      <c r="E171" s="157"/>
      <c r="F171" s="112"/>
      <c r="G171" s="174"/>
      <c r="H171" s="174"/>
      <c r="I171" s="175"/>
      <c r="J171" s="176"/>
      <c r="K171" s="93"/>
    </row>
    <row r="172" spans="1:11" s="94" customFormat="1" ht="26.25" customHeight="1">
      <c r="A172" s="108"/>
      <c r="B172" s="109" t="s">
        <v>228</v>
      </c>
      <c r="C172" s="110"/>
      <c r="D172" s="118"/>
      <c r="E172" s="157"/>
      <c r="F172" s="112"/>
      <c r="G172" s="174"/>
      <c r="H172" s="174"/>
      <c r="I172" s="175"/>
      <c r="J172" s="176"/>
      <c r="K172" s="93"/>
    </row>
    <row r="173" spans="1:11" s="94" customFormat="1" ht="13.5" customHeight="1">
      <c r="A173" s="108"/>
      <c r="B173" s="109" t="s">
        <v>229</v>
      </c>
      <c r="C173" s="110" t="s">
        <v>193</v>
      </c>
      <c r="D173" s="118">
        <v>40</v>
      </c>
      <c r="E173" s="112"/>
      <c r="F173" s="106">
        <f>IF(E173*D173=0,"",E173*D173)</f>
        <v>0</v>
      </c>
      <c r="G173" s="174"/>
      <c r="H173" s="174"/>
      <c r="I173" s="175"/>
      <c r="J173" s="176"/>
      <c r="K173" s="93"/>
    </row>
    <row r="174" spans="1:11" s="94" customFormat="1" ht="12.75">
      <c r="A174" s="108"/>
      <c r="B174" s="109"/>
      <c r="C174" s="110"/>
      <c r="D174" s="118"/>
      <c r="E174" s="157"/>
      <c r="F174" s="112"/>
      <c r="G174" s="174"/>
      <c r="H174" s="174"/>
      <c r="I174" s="175"/>
      <c r="J174" s="176"/>
      <c r="K174" s="93"/>
    </row>
    <row r="175" spans="1:11" s="94" customFormat="1" ht="118.5" customHeight="1">
      <c r="A175" s="108" t="s">
        <v>151</v>
      </c>
      <c r="B175" s="109" t="s">
        <v>230</v>
      </c>
      <c r="C175" s="110"/>
      <c r="D175" s="118"/>
      <c r="E175" s="157"/>
      <c r="F175" s="112"/>
      <c r="G175" s="174"/>
      <c r="H175" s="174"/>
      <c r="I175" s="175"/>
      <c r="J175" s="176"/>
      <c r="K175" s="93"/>
    </row>
    <row r="176" spans="1:11" s="94" customFormat="1" ht="26.25" customHeight="1">
      <c r="A176" s="108"/>
      <c r="B176" s="109" t="s">
        <v>228</v>
      </c>
      <c r="C176" s="110"/>
      <c r="D176" s="118"/>
      <c r="E176" s="157"/>
      <c r="F176" s="112"/>
      <c r="G176" s="174"/>
      <c r="H176" s="174"/>
      <c r="I176" s="175"/>
      <c r="J176" s="176"/>
      <c r="K176" s="93"/>
    </row>
    <row r="177" spans="1:11" s="94" customFormat="1" ht="13.5" customHeight="1">
      <c r="A177" s="108"/>
      <c r="B177" s="109" t="s">
        <v>229</v>
      </c>
      <c r="C177" s="110" t="s">
        <v>193</v>
      </c>
      <c r="D177" s="118">
        <v>65</v>
      </c>
      <c r="E177" s="112"/>
      <c r="F177" s="106">
        <f>IF(E177*D177=0,"",E177*D177)</f>
        <v>0</v>
      </c>
      <c r="G177" s="174"/>
      <c r="H177" s="174"/>
      <c r="I177" s="175"/>
      <c r="J177" s="176"/>
      <c r="K177" s="93"/>
    </row>
    <row r="178" spans="1:11" s="94" customFormat="1" ht="13.5" customHeight="1">
      <c r="A178" s="108"/>
      <c r="B178" s="109"/>
      <c r="C178" s="110"/>
      <c r="D178" s="118"/>
      <c r="E178" s="157"/>
      <c r="F178" s="112"/>
      <c r="G178" s="174"/>
      <c r="H178" s="174"/>
      <c r="I178" s="175"/>
      <c r="J178" s="176"/>
      <c r="K178" s="93"/>
    </row>
    <row r="179" spans="1:11" s="94" customFormat="1" ht="38.25">
      <c r="A179" s="108" t="s">
        <v>153</v>
      </c>
      <c r="B179" s="109" t="s">
        <v>231</v>
      </c>
      <c r="C179" s="110"/>
      <c r="D179" s="118"/>
      <c r="E179" s="157"/>
      <c r="F179" s="112"/>
      <c r="G179" s="174"/>
      <c r="H179" s="174"/>
      <c r="I179" s="175"/>
      <c r="J179" s="176"/>
      <c r="K179" s="93"/>
    </row>
    <row r="180" spans="1:11" s="94" customFormat="1" ht="13.5" customHeight="1">
      <c r="A180" s="117" t="s">
        <v>29</v>
      </c>
      <c r="B180" s="109" t="s">
        <v>232</v>
      </c>
      <c r="C180" s="110"/>
      <c r="D180" s="118"/>
      <c r="E180" s="157"/>
      <c r="F180" s="112"/>
      <c r="G180" s="174"/>
      <c r="H180" s="174"/>
      <c r="I180" s="175"/>
      <c r="J180" s="176"/>
      <c r="K180" s="93"/>
    </row>
    <row r="181" spans="1:11" s="94" customFormat="1" ht="27" customHeight="1">
      <c r="A181" s="108"/>
      <c r="B181" s="109" t="s">
        <v>233</v>
      </c>
      <c r="C181" s="110"/>
      <c r="D181" s="118"/>
      <c r="E181" s="157"/>
      <c r="F181" s="112"/>
      <c r="G181" s="174"/>
      <c r="H181" s="174"/>
      <c r="I181" s="175"/>
      <c r="J181" s="176"/>
      <c r="K181" s="93"/>
    </row>
    <row r="182" spans="1:11" s="94" customFormat="1" ht="13.5" customHeight="1">
      <c r="A182" s="117" t="s">
        <v>29</v>
      </c>
      <c r="B182" s="109" t="s">
        <v>234</v>
      </c>
      <c r="C182" s="110"/>
      <c r="D182" s="118"/>
      <c r="E182" s="157"/>
      <c r="F182" s="112"/>
      <c r="G182" s="174"/>
      <c r="H182" s="174"/>
      <c r="I182" s="175"/>
      <c r="J182" s="176"/>
      <c r="K182" s="93"/>
    </row>
    <row r="183" spans="1:11" s="94" customFormat="1" ht="27.75" customHeight="1">
      <c r="A183" s="117" t="s">
        <v>29</v>
      </c>
      <c r="B183" s="109" t="s">
        <v>235</v>
      </c>
      <c r="C183" s="110"/>
      <c r="D183" s="118"/>
      <c r="E183" s="157"/>
      <c r="F183" s="112"/>
      <c r="G183" s="174"/>
      <c r="H183" s="174"/>
      <c r="I183" s="175"/>
      <c r="J183" s="176"/>
      <c r="K183" s="93"/>
    </row>
    <row r="184" spans="1:11" s="94" customFormat="1" ht="14.25" customHeight="1">
      <c r="A184" s="108"/>
      <c r="B184" s="109" t="s">
        <v>236</v>
      </c>
      <c r="C184" s="110" t="s">
        <v>193</v>
      </c>
      <c r="D184" s="118">
        <v>80</v>
      </c>
      <c r="E184" s="112"/>
      <c r="F184" s="106">
        <f>IF(E184*D184=0,"",E184*D184)</f>
        <v>0</v>
      </c>
      <c r="G184" s="174"/>
      <c r="H184" s="174"/>
      <c r="I184" s="175"/>
      <c r="J184" s="176"/>
      <c r="K184" s="93"/>
    </row>
    <row r="185" spans="1:11" s="94" customFormat="1" ht="12.75">
      <c r="A185" s="108"/>
      <c r="B185" s="109"/>
      <c r="C185" s="110"/>
      <c r="D185" s="118"/>
      <c r="E185" s="157"/>
      <c r="F185" s="112"/>
      <c r="G185" s="174"/>
      <c r="H185" s="174"/>
      <c r="I185" s="175"/>
      <c r="J185" s="176"/>
      <c r="K185" s="93"/>
    </row>
    <row r="186" spans="1:11" s="94" customFormat="1" ht="52.5" customHeight="1">
      <c r="A186" s="108" t="s">
        <v>156</v>
      </c>
      <c r="B186" s="109" t="s">
        <v>237</v>
      </c>
      <c r="C186" s="110"/>
      <c r="D186" s="118"/>
      <c r="E186" s="157"/>
      <c r="F186" s="112"/>
      <c r="G186" s="174"/>
      <c r="H186" s="174"/>
      <c r="I186" s="175"/>
      <c r="J186" s="176"/>
      <c r="K186" s="93"/>
    </row>
    <row r="187" spans="1:11" s="94" customFormat="1" ht="53.25" customHeight="1">
      <c r="A187" s="108"/>
      <c r="B187" s="109" t="s">
        <v>238</v>
      </c>
      <c r="C187" s="110"/>
      <c r="D187" s="118"/>
      <c r="E187" s="157"/>
      <c r="F187" s="112"/>
      <c r="G187" s="174"/>
      <c r="H187" s="174"/>
      <c r="I187" s="175"/>
      <c r="J187" s="176"/>
      <c r="K187" s="93"/>
    </row>
    <row r="188" spans="1:11" s="94" customFormat="1" ht="103.5" customHeight="1">
      <c r="A188" s="108"/>
      <c r="B188" s="109" t="s">
        <v>239</v>
      </c>
      <c r="C188" s="110"/>
      <c r="D188" s="118"/>
      <c r="E188" s="157"/>
      <c r="F188" s="112"/>
      <c r="G188" s="174"/>
      <c r="H188" s="174"/>
      <c r="I188" s="175"/>
      <c r="J188" s="176"/>
      <c r="K188" s="93"/>
    </row>
    <row r="189" spans="1:11" s="94" customFormat="1" ht="13.5" customHeight="1">
      <c r="A189" s="108"/>
      <c r="B189" s="109" t="s">
        <v>155</v>
      </c>
      <c r="C189" s="110" t="s">
        <v>193</v>
      </c>
      <c r="D189" s="118">
        <v>152</v>
      </c>
      <c r="E189" s="112"/>
      <c r="F189" s="106">
        <f>IF(E189*D189=0,"",E189*D189)</f>
        <v>0</v>
      </c>
      <c r="G189" s="174"/>
      <c r="H189" s="174"/>
      <c r="I189" s="175"/>
      <c r="J189" s="176"/>
      <c r="K189" s="93"/>
    </row>
    <row r="190" spans="1:11" s="94" customFormat="1" ht="12.75">
      <c r="A190" s="108"/>
      <c r="B190" s="109"/>
      <c r="C190" s="110"/>
      <c r="D190" s="118"/>
      <c r="E190" s="157"/>
      <c r="F190" s="112"/>
      <c r="G190" s="174"/>
      <c r="H190" s="174"/>
      <c r="I190" s="175"/>
      <c r="J190" s="176"/>
      <c r="K190" s="93"/>
    </row>
    <row r="191" spans="1:11" s="94" customFormat="1" ht="54" customHeight="1">
      <c r="A191" s="108" t="s">
        <v>158</v>
      </c>
      <c r="B191" s="109" t="s">
        <v>240</v>
      </c>
      <c r="C191" s="110"/>
      <c r="D191" s="118"/>
      <c r="E191" s="112"/>
      <c r="F191" s="112"/>
      <c r="G191" s="174"/>
      <c r="H191" s="174"/>
      <c r="I191" s="175"/>
      <c r="J191" s="176"/>
      <c r="K191" s="93"/>
    </row>
    <row r="192" spans="1:11" s="94" customFormat="1" ht="13.5" customHeight="1">
      <c r="A192" s="108"/>
      <c r="B192" s="109" t="s">
        <v>241</v>
      </c>
      <c r="C192" s="110" t="s">
        <v>193</v>
      </c>
      <c r="D192" s="118">
        <v>16</v>
      </c>
      <c r="E192" s="112"/>
      <c r="F192" s="106">
        <f>IF(E192*D192=0,"",E192*D192)</f>
        <v>0</v>
      </c>
      <c r="G192" s="174"/>
      <c r="H192" s="174"/>
      <c r="I192" s="175"/>
      <c r="J192" s="176"/>
      <c r="K192" s="93"/>
    </row>
    <row r="193" spans="1:11" s="94" customFormat="1" ht="13.5" customHeight="1">
      <c r="A193" s="108"/>
      <c r="B193" s="109"/>
      <c r="C193" s="110"/>
      <c r="D193" s="118"/>
      <c r="E193" s="157"/>
      <c r="F193" s="112"/>
      <c r="G193" s="174"/>
      <c r="H193" s="174"/>
      <c r="I193" s="175"/>
      <c r="J193" s="176"/>
      <c r="K193" s="93"/>
    </row>
    <row r="194" spans="1:11" s="94" customFormat="1" ht="39.75" customHeight="1">
      <c r="A194" s="108" t="s">
        <v>160</v>
      </c>
      <c r="B194" s="109" t="s">
        <v>242</v>
      </c>
      <c r="C194" s="110"/>
      <c r="D194" s="118"/>
      <c r="E194" s="157"/>
      <c r="F194" s="112"/>
      <c r="G194" s="174"/>
      <c r="H194" s="174"/>
      <c r="I194" s="175"/>
      <c r="J194" s="176"/>
      <c r="K194" s="93"/>
    </row>
    <row r="195" spans="1:11" s="94" customFormat="1" ht="39.75" customHeight="1">
      <c r="A195" s="117" t="s">
        <v>29</v>
      </c>
      <c r="B195" s="109" t="s">
        <v>243</v>
      </c>
      <c r="C195" s="110"/>
      <c r="D195" s="118"/>
      <c r="E195" s="157"/>
      <c r="F195" s="112"/>
      <c r="G195" s="174"/>
      <c r="H195" s="174"/>
      <c r="I195" s="175"/>
      <c r="J195" s="176"/>
      <c r="K195" s="93"/>
    </row>
    <row r="196" spans="1:11" s="94" customFormat="1" ht="27.75" customHeight="1">
      <c r="A196" s="108"/>
      <c r="B196" s="109" t="s">
        <v>233</v>
      </c>
      <c r="C196" s="110"/>
      <c r="D196" s="118"/>
      <c r="E196" s="157"/>
      <c r="F196" s="112"/>
      <c r="G196" s="174"/>
      <c r="H196" s="174"/>
      <c r="I196" s="175"/>
      <c r="J196" s="176"/>
      <c r="K196" s="93"/>
    </row>
    <row r="197" spans="1:11" s="94" customFormat="1" ht="12.75">
      <c r="A197" s="108"/>
      <c r="B197" s="109"/>
      <c r="C197" s="110"/>
      <c r="D197" s="118"/>
      <c r="E197" s="157"/>
      <c r="F197" s="112"/>
      <c r="G197" s="174"/>
      <c r="H197" s="174"/>
      <c r="I197" s="175"/>
      <c r="J197" s="176"/>
      <c r="K197" s="93"/>
    </row>
    <row r="198" spans="1:11" s="94" customFormat="1" ht="13.5" customHeight="1">
      <c r="A198" s="117" t="s">
        <v>29</v>
      </c>
      <c r="B198" s="109" t="s">
        <v>234</v>
      </c>
      <c r="C198" s="110"/>
      <c r="D198" s="118"/>
      <c r="E198" s="157"/>
      <c r="F198" s="112"/>
      <c r="G198" s="174"/>
      <c r="H198" s="174"/>
      <c r="I198" s="175"/>
      <c r="J198" s="176"/>
      <c r="K198" s="93"/>
    </row>
    <row r="199" spans="1:11" s="94" customFormat="1" ht="27.75" customHeight="1">
      <c r="A199" s="117" t="s">
        <v>29</v>
      </c>
      <c r="B199" s="109" t="s">
        <v>244</v>
      </c>
      <c r="C199" s="110"/>
      <c r="D199" s="118"/>
      <c r="E199" s="157"/>
      <c r="F199" s="112"/>
      <c r="G199" s="174"/>
      <c r="H199" s="174"/>
      <c r="I199" s="175"/>
      <c r="J199" s="176"/>
      <c r="K199" s="93"/>
    </row>
    <row r="200" spans="1:11" s="94" customFormat="1" ht="54" customHeight="1">
      <c r="A200" s="108"/>
      <c r="B200" s="109" t="s">
        <v>245</v>
      </c>
      <c r="C200" s="110" t="s">
        <v>193</v>
      </c>
      <c r="D200" s="118">
        <v>120</v>
      </c>
      <c r="E200" s="112"/>
      <c r="F200" s="106">
        <f>IF(E200*D200=0,"",E200*D200)</f>
        <v>0</v>
      </c>
      <c r="G200" s="174"/>
      <c r="H200" s="174"/>
      <c r="I200" s="175"/>
      <c r="J200" s="176"/>
      <c r="K200" s="93"/>
    </row>
    <row r="201" spans="1:11" s="94" customFormat="1" ht="12.75">
      <c r="A201" s="108"/>
      <c r="B201" s="109"/>
      <c r="C201" s="110"/>
      <c r="D201" s="118"/>
      <c r="E201" s="157"/>
      <c r="F201" s="112"/>
      <c r="G201" s="174"/>
      <c r="H201" s="174"/>
      <c r="I201" s="175"/>
      <c r="J201" s="176"/>
      <c r="K201" s="93"/>
    </row>
    <row r="202" spans="1:11" s="94" customFormat="1" ht="54" customHeight="1">
      <c r="A202" s="108" t="s">
        <v>164</v>
      </c>
      <c r="B202" s="109" t="s">
        <v>246</v>
      </c>
      <c r="C202" s="110"/>
      <c r="D202" s="118"/>
      <c r="E202" s="157"/>
      <c r="F202" s="112"/>
      <c r="G202" s="174"/>
      <c r="H202" s="174"/>
      <c r="I202" s="175"/>
      <c r="J202" s="176"/>
      <c r="K202" s="93"/>
    </row>
    <row r="203" spans="1:11" s="94" customFormat="1" ht="27" customHeight="1">
      <c r="A203" s="117" t="s">
        <v>29</v>
      </c>
      <c r="B203" s="109" t="s">
        <v>247</v>
      </c>
      <c r="C203" s="110"/>
      <c r="D203" s="118"/>
      <c r="E203" s="157"/>
      <c r="F203" s="112"/>
      <c r="G203" s="174"/>
      <c r="H203" s="174"/>
      <c r="I203" s="175"/>
      <c r="J203" s="176"/>
      <c r="K203" s="93"/>
    </row>
    <row r="204" spans="1:11" s="94" customFormat="1" ht="27.75" customHeight="1">
      <c r="A204" s="108"/>
      <c r="B204" s="109" t="s">
        <v>233</v>
      </c>
      <c r="C204" s="110"/>
      <c r="D204" s="118"/>
      <c r="E204" s="157"/>
      <c r="F204" s="112"/>
      <c r="G204" s="174"/>
      <c r="H204" s="174"/>
      <c r="I204" s="175"/>
      <c r="J204" s="176"/>
      <c r="K204" s="93"/>
    </row>
    <row r="205" spans="1:11" s="94" customFormat="1" ht="13.5" customHeight="1">
      <c r="A205" s="117" t="s">
        <v>29</v>
      </c>
      <c r="B205" s="109" t="s">
        <v>234</v>
      </c>
      <c r="C205" s="110"/>
      <c r="D205" s="118"/>
      <c r="E205" s="157"/>
      <c r="F205" s="112"/>
      <c r="G205" s="174"/>
      <c r="H205" s="174"/>
      <c r="I205" s="175"/>
      <c r="J205" s="176"/>
      <c r="K205" s="93"/>
    </row>
    <row r="206" spans="1:11" s="94" customFormat="1" ht="27.75" customHeight="1">
      <c r="A206" s="117" t="s">
        <v>29</v>
      </c>
      <c r="B206" s="109" t="s">
        <v>235</v>
      </c>
      <c r="C206" s="110"/>
      <c r="D206" s="118"/>
      <c r="E206" s="157"/>
      <c r="F206" s="112"/>
      <c r="G206" s="174"/>
      <c r="H206" s="174"/>
      <c r="I206" s="175"/>
      <c r="J206" s="176"/>
      <c r="K206" s="93"/>
    </row>
    <row r="207" spans="1:11" s="94" customFormat="1" ht="28.5" customHeight="1">
      <c r="A207" s="108"/>
      <c r="B207" s="109" t="s">
        <v>248</v>
      </c>
      <c r="C207" s="110" t="s">
        <v>193</v>
      </c>
      <c r="D207" s="118">
        <v>100</v>
      </c>
      <c r="E207" s="112"/>
      <c r="F207" s="106">
        <f>IF(E207*D207=0,"",E207*D207)</f>
        <v>0</v>
      </c>
      <c r="G207" s="174"/>
      <c r="H207" s="174"/>
      <c r="I207" s="175"/>
      <c r="J207" s="176"/>
      <c r="K207" s="93"/>
    </row>
    <row r="208" spans="1:11" s="94" customFormat="1" ht="12.75">
      <c r="A208" s="108"/>
      <c r="B208" s="109"/>
      <c r="C208" s="110"/>
      <c r="D208" s="118"/>
      <c r="E208" s="157"/>
      <c r="F208" s="112"/>
      <c r="G208" s="174"/>
      <c r="H208" s="174"/>
      <c r="I208" s="175"/>
      <c r="J208" s="176"/>
      <c r="K208" s="93"/>
    </row>
    <row r="209" spans="1:11" s="94" customFormat="1" ht="25.5" customHeight="1">
      <c r="A209" s="108" t="s">
        <v>249</v>
      </c>
      <c r="B209" s="109" t="s">
        <v>250</v>
      </c>
      <c r="C209" s="110" t="s">
        <v>216</v>
      </c>
      <c r="D209" s="118">
        <v>7</v>
      </c>
      <c r="E209" s="112"/>
      <c r="F209" s="106">
        <f>IF(E209*D209=0,"",E209*D209)</f>
        <v>0</v>
      </c>
      <c r="G209" s="174"/>
      <c r="H209" s="174"/>
      <c r="I209" s="175"/>
      <c r="J209" s="176"/>
      <c r="K209" s="93"/>
    </row>
    <row r="210" spans="1:11" s="94" customFormat="1" ht="12.75">
      <c r="A210" s="108"/>
      <c r="B210" s="109"/>
      <c r="C210" s="110"/>
      <c r="D210" s="118"/>
      <c r="E210" s="157"/>
      <c r="F210" s="112"/>
      <c r="G210" s="174"/>
      <c r="H210" s="174"/>
      <c r="I210" s="175"/>
      <c r="J210" s="176"/>
      <c r="K210" s="93"/>
    </row>
    <row r="211" spans="1:11" s="94" customFormat="1" ht="14.25" customHeight="1">
      <c r="A211" s="108" t="s">
        <v>251</v>
      </c>
      <c r="B211" s="109" t="s">
        <v>252</v>
      </c>
      <c r="C211" s="110" t="s">
        <v>216</v>
      </c>
      <c r="D211" s="118">
        <v>10</v>
      </c>
      <c r="E211" s="112"/>
      <c r="F211" s="106">
        <f>IF(E211*D211=0,"",E211*D211)</f>
        <v>0</v>
      </c>
      <c r="G211" s="174"/>
      <c r="H211" s="174"/>
      <c r="I211" s="175"/>
      <c r="J211" s="176"/>
      <c r="K211" s="93"/>
    </row>
    <row r="212" spans="1:11" s="94" customFormat="1" ht="12.75">
      <c r="A212" s="108"/>
      <c r="B212" s="109"/>
      <c r="C212" s="110"/>
      <c r="D212" s="118"/>
      <c r="E212" s="157"/>
      <c r="F212" s="112"/>
      <c r="G212" s="174"/>
      <c r="H212" s="174"/>
      <c r="I212" s="175"/>
      <c r="J212" s="176"/>
      <c r="K212" s="93"/>
    </row>
    <row r="213" spans="1:11" s="94" customFormat="1" ht="27" customHeight="1">
      <c r="A213" s="108" t="s">
        <v>253</v>
      </c>
      <c r="B213" s="109" t="s">
        <v>254</v>
      </c>
      <c r="C213" s="110" t="s">
        <v>216</v>
      </c>
      <c r="D213" s="118">
        <v>60</v>
      </c>
      <c r="E213" s="112"/>
      <c r="F213" s="106">
        <f>IF(E213*D213=0,"",E213*D213)</f>
        <v>0</v>
      </c>
      <c r="G213" s="174"/>
      <c r="H213" s="174"/>
      <c r="I213" s="175"/>
      <c r="J213" s="176"/>
      <c r="K213" s="93"/>
    </row>
    <row r="214" spans="1:11" s="94" customFormat="1" ht="12.75">
      <c r="A214" s="108"/>
      <c r="B214" s="109"/>
      <c r="C214" s="110"/>
      <c r="D214" s="118"/>
      <c r="E214" s="112"/>
      <c r="F214" s="112"/>
      <c r="G214" s="174"/>
      <c r="H214" s="174"/>
      <c r="I214" s="175"/>
      <c r="J214" s="176"/>
      <c r="K214" s="93"/>
    </row>
    <row r="215" spans="1:11" s="94" customFormat="1" ht="27" customHeight="1">
      <c r="A215" s="108" t="s">
        <v>255</v>
      </c>
      <c r="B215" s="109" t="s">
        <v>256</v>
      </c>
      <c r="C215" s="110" t="s">
        <v>216</v>
      </c>
      <c r="D215" s="118">
        <v>10</v>
      </c>
      <c r="E215" s="112"/>
      <c r="F215" s="106">
        <f>IF(E215*D215=0,"",E215*D215)</f>
        <v>0</v>
      </c>
      <c r="G215" s="174"/>
      <c r="H215" s="174"/>
      <c r="I215" s="175"/>
      <c r="J215" s="176"/>
      <c r="K215" s="93"/>
    </row>
    <row r="216" spans="1:11" s="94" customFormat="1" ht="12.75">
      <c r="A216" s="108"/>
      <c r="B216" s="109"/>
      <c r="C216" s="110"/>
      <c r="D216" s="118"/>
      <c r="E216" s="157"/>
      <c r="F216" s="112"/>
      <c r="G216" s="174"/>
      <c r="H216" s="174"/>
      <c r="I216" s="175"/>
      <c r="J216" s="176"/>
      <c r="K216" s="93"/>
    </row>
    <row r="217" spans="1:11" s="94" customFormat="1" ht="27" customHeight="1">
      <c r="A217" s="108" t="s">
        <v>257</v>
      </c>
      <c r="B217" s="109" t="s">
        <v>258</v>
      </c>
      <c r="C217" s="110"/>
      <c r="D217" s="118"/>
      <c r="E217" s="112"/>
      <c r="F217" s="112"/>
      <c r="G217" s="174"/>
      <c r="H217" s="174"/>
      <c r="I217" s="175"/>
      <c r="J217" s="176"/>
      <c r="K217" s="93"/>
    </row>
    <row r="218" spans="1:11" s="94" customFormat="1" ht="14.25" customHeight="1">
      <c r="A218" s="117" t="s">
        <v>29</v>
      </c>
      <c r="B218" s="113" t="s">
        <v>212</v>
      </c>
      <c r="C218" s="110" t="s">
        <v>216</v>
      </c>
      <c r="D218" s="118">
        <v>40</v>
      </c>
      <c r="E218" s="112"/>
      <c r="F218" s="106">
        <f>IF(E218*D218=0,"",E218*D218)</f>
        <v>0</v>
      </c>
      <c r="G218" s="91"/>
      <c r="H218" s="91"/>
      <c r="I218" s="92"/>
      <c r="J218" s="44"/>
      <c r="K218" s="93"/>
    </row>
    <row r="219" spans="1:11" s="94" customFormat="1" ht="12.75">
      <c r="A219" s="108"/>
      <c r="B219" s="109"/>
      <c r="C219" s="110"/>
      <c r="D219" s="118"/>
      <c r="E219" s="112"/>
      <c r="F219" s="112"/>
      <c r="G219" s="174"/>
      <c r="H219" s="174"/>
      <c r="I219" s="175"/>
      <c r="J219" s="176"/>
      <c r="K219" s="93"/>
    </row>
    <row r="220" spans="1:11" s="94" customFormat="1" ht="27" customHeight="1">
      <c r="A220" s="108" t="s">
        <v>259</v>
      </c>
      <c r="B220" s="109" t="s">
        <v>260</v>
      </c>
      <c r="C220" s="110"/>
      <c r="D220" s="118"/>
      <c r="E220" s="112"/>
      <c r="F220" s="112"/>
      <c r="G220" s="174"/>
      <c r="H220" s="174"/>
      <c r="I220" s="175"/>
      <c r="J220" s="176"/>
      <c r="K220" s="93"/>
    </row>
    <row r="221" spans="1:11" s="94" customFormat="1" ht="14.25" customHeight="1">
      <c r="A221" s="108"/>
      <c r="B221" s="109" t="s">
        <v>261</v>
      </c>
      <c r="C221" s="110" t="s">
        <v>216</v>
      </c>
      <c r="D221" s="118">
        <v>40</v>
      </c>
      <c r="E221" s="112"/>
      <c r="F221" s="106">
        <f>IF(E221*D221=0,"",E221*D221)</f>
        <v>0</v>
      </c>
      <c r="G221" s="174"/>
      <c r="H221" s="174"/>
      <c r="I221" s="175"/>
      <c r="J221" s="176"/>
      <c r="K221" s="93"/>
    </row>
    <row r="222" spans="1:11" s="94" customFormat="1" ht="12.75">
      <c r="A222" s="108"/>
      <c r="B222" s="109"/>
      <c r="C222" s="110"/>
      <c r="D222" s="118"/>
      <c r="E222" s="112"/>
      <c r="F222" s="112"/>
      <c r="G222" s="174"/>
      <c r="H222" s="174"/>
      <c r="I222" s="175"/>
      <c r="J222" s="176"/>
      <c r="K222" s="93"/>
    </row>
    <row r="223" spans="1:11" s="94" customFormat="1" ht="27" customHeight="1">
      <c r="A223" s="108" t="s">
        <v>262</v>
      </c>
      <c r="B223" s="109" t="s">
        <v>263</v>
      </c>
      <c r="C223" s="110"/>
      <c r="D223" s="118"/>
      <c r="E223" s="157"/>
      <c r="F223" s="112"/>
      <c r="G223" s="174"/>
      <c r="H223" s="174"/>
      <c r="I223" s="175"/>
      <c r="J223" s="176"/>
      <c r="K223" s="93"/>
    </row>
    <row r="224" spans="1:11" s="94" customFormat="1" ht="13.5" customHeight="1">
      <c r="A224" s="108"/>
      <c r="B224" s="109" t="s">
        <v>264</v>
      </c>
      <c r="C224" s="110" t="s">
        <v>265</v>
      </c>
      <c r="D224" s="118">
        <v>84</v>
      </c>
      <c r="E224" s="112"/>
      <c r="F224" s="106">
        <f aca="true" t="shared" si="17" ref="F224:F225">IF(E224*D224=0,"",E224*D224)</f>
        <v>0</v>
      </c>
      <c r="G224" s="174"/>
      <c r="H224" s="174"/>
      <c r="I224" s="175"/>
      <c r="J224" s="176"/>
      <c r="K224" s="93"/>
    </row>
    <row r="225" spans="1:11" s="94" customFormat="1" ht="13.5" customHeight="1">
      <c r="A225" s="108"/>
      <c r="B225" s="109" t="s">
        <v>266</v>
      </c>
      <c r="C225" s="110" t="s">
        <v>265</v>
      </c>
      <c r="D225" s="118">
        <v>84</v>
      </c>
      <c r="E225" s="112"/>
      <c r="F225" s="106">
        <f t="shared" si="17"/>
        <v>0</v>
      </c>
      <c r="G225" s="174"/>
      <c r="H225" s="174"/>
      <c r="I225" s="175"/>
      <c r="J225" s="176"/>
      <c r="K225" s="93"/>
    </row>
    <row r="226" spans="1:11" s="94" customFormat="1" ht="12.75">
      <c r="A226" s="108"/>
      <c r="B226" s="109"/>
      <c r="C226" s="110"/>
      <c r="D226" s="118"/>
      <c r="E226" s="112"/>
      <c r="F226" s="112"/>
      <c r="G226" s="174"/>
      <c r="H226" s="174"/>
      <c r="I226" s="175"/>
      <c r="J226" s="176"/>
      <c r="K226" s="93"/>
    </row>
    <row r="227" spans="1:11" s="94" customFormat="1" ht="39.75" customHeight="1">
      <c r="A227" s="108" t="s">
        <v>267</v>
      </c>
      <c r="B227" s="109" t="s">
        <v>268</v>
      </c>
      <c r="C227" s="110"/>
      <c r="D227" s="114"/>
      <c r="E227" s="112"/>
      <c r="F227" s="112"/>
      <c r="G227" s="174"/>
      <c r="H227" s="174"/>
      <c r="I227" s="175"/>
      <c r="J227" s="176"/>
      <c r="K227" s="93"/>
    </row>
    <row r="228" spans="1:11" s="94" customFormat="1" ht="13.5" customHeight="1">
      <c r="A228" s="117" t="s">
        <v>29</v>
      </c>
      <c r="B228" s="109" t="s">
        <v>269</v>
      </c>
      <c r="C228" s="110" t="s">
        <v>125</v>
      </c>
      <c r="D228" s="111">
        <v>2</v>
      </c>
      <c r="E228" s="112"/>
      <c r="F228" s="106">
        <f aca="true" t="shared" si="18" ref="F228:F229">IF(E228*D228=0,"",E228*D228)</f>
        <v>0</v>
      </c>
      <c r="G228" s="174"/>
      <c r="H228" s="174"/>
      <c r="I228" s="175"/>
      <c r="J228" s="176"/>
      <c r="K228" s="93"/>
    </row>
    <row r="229" spans="1:11" s="94" customFormat="1" ht="13.5" customHeight="1">
      <c r="A229" s="117" t="s">
        <v>29</v>
      </c>
      <c r="B229" s="109" t="s">
        <v>270</v>
      </c>
      <c r="C229" s="110" t="s">
        <v>125</v>
      </c>
      <c r="D229" s="111">
        <v>2</v>
      </c>
      <c r="E229" s="112"/>
      <c r="F229" s="106">
        <f t="shared" si="18"/>
        <v>0</v>
      </c>
      <c r="G229" s="174"/>
      <c r="H229" s="174"/>
      <c r="I229" s="175"/>
      <c r="J229" s="176"/>
      <c r="K229" s="93"/>
    </row>
    <row r="230" spans="1:11" s="94" customFormat="1" ht="12.75">
      <c r="A230" s="108"/>
      <c r="B230" s="109"/>
      <c r="C230" s="110"/>
      <c r="D230" s="114"/>
      <c r="E230" s="112"/>
      <c r="F230" s="112"/>
      <c r="G230" s="174"/>
      <c r="H230" s="174"/>
      <c r="I230" s="175"/>
      <c r="J230" s="176"/>
      <c r="K230" s="93"/>
    </row>
    <row r="231" spans="1:11" s="94" customFormat="1" ht="25.5" customHeight="1">
      <c r="A231" s="108" t="s">
        <v>271</v>
      </c>
      <c r="B231" s="109" t="s">
        <v>272</v>
      </c>
      <c r="C231" s="110" t="s">
        <v>125</v>
      </c>
      <c r="D231" s="111">
        <v>1</v>
      </c>
      <c r="E231" s="112"/>
      <c r="F231" s="106">
        <f>IF(E231*D231=0,"",E231*D231)</f>
        <v>0</v>
      </c>
      <c r="G231" s="174"/>
      <c r="H231" s="174"/>
      <c r="I231" s="175"/>
      <c r="J231" s="176"/>
      <c r="K231" s="93"/>
    </row>
    <row r="232" spans="1:11" s="94" customFormat="1" ht="12.75">
      <c r="A232" s="165"/>
      <c r="B232" s="156"/>
      <c r="C232" s="110"/>
      <c r="D232" s="114"/>
      <c r="E232" s="177"/>
      <c r="F232" s="157"/>
      <c r="G232" s="174"/>
      <c r="H232" s="174"/>
      <c r="I232" s="175"/>
      <c r="J232" s="176"/>
      <c r="K232" s="93"/>
    </row>
    <row r="233" spans="1:11" s="94" customFormat="1" ht="12.75">
      <c r="A233" s="165"/>
      <c r="B233" s="156"/>
      <c r="C233" s="110"/>
      <c r="D233" s="114"/>
      <c r="E233" s="177"/>
      <c r="F233" s="157"/>
      <c r="G233" s="174"/>
      <c r="H233" s="174"/>
      <c r="I233" s="175"/>
      <c r="J233" s="176"/>
      <c r="K233" s="93"/>
    </row>
    <row r="234" spans="1:11" s="94" customFormat="1" ht="15" customHeight="1">
      <c r="A234" s="119"/>
      <c r="B234" s="147" t="s">
        <v>273</v>
      </c>
      <c r="C234" s="121"/>
      <c r="D234" s="122"/>
      <c r="E234" s="123"/>
      <c r="F234" s="124">
        <f>IF(SUM(F144:F232)=0,"",SUM(F144:F232))</f>
        <v>0</v>
      </c>
      <c r="G234" s="125"/>
      <c r="H234" s="125"/>
      <c r="I234" s="126"/>
      <c r="J234" s="127"/>
      <c r="K234" s="93"/>
    </row>
    <row r="235" spans="1:12" s="146" customFormat="1" ht="12">
      <c r="A235" s="136"/>
      <c r="B235" s="137"/>
      <c r="C235" s="138"/>
      <c r="D235" s="139"/>
      <c r="E235" s="140"/>
      <c r="F235" s="141"/>
      <c r="G235" s="142"/>
      <c r="H235" s="142"/>
      <c r="I235" s="143"/>
      <c r="J235" s="33"/>
      <c r="K235" s="144"/>
      <c r="L235" s="145"/>
    </row>
    <row r="236" spans="1:12" s="146" customFormat="1" ht="12">
      <c r="A236" s="136"/>
      <c r="B236" s="137"/>
      <c r="C236" s="138"/>
      <c r="D236" s="139"/>
      <c r="E236" s="140"/>
      <c r="F236" s="141"/>
      <c r="G236" s="142"/>
      <c r="H236" s="142"/>
      <c r="I236" s="143"/>
      <c r="J236" s="33"/>
      <c r="K236" s="144"/>
      <c r="L236" s="145"/>
    </row>
    <row r="237" spans="1:11" s="78" customFormat="1" ht="15" customHeight="1">
      <c r="A237" s="128" t="s">
        <v>274</v>
      </c>
      <c r="B237" s="129" t="s">
        <v>101</v>
      </c>
      <c r="C237" s="80"/>
      <c r="D237" s="81"/>
      <c r="E237" s="73"/>
      <c r="F237" s="130"/>
      <c r="G237" s="131"/>
      <c r="H237" s="131"/>
      <c r="I237" s="132"/>
      <c r="J237" s="75"/>
      <c r="K237" s="76"/>
    </row>
    <row r="238" spans="1:12" s="94" customFormat="1" ht="12.75">
      <c r="A238" s="86"/>
      <c r="B238" s="87"/>
      <c r="C238" s="88"/>
      <c r="D238" s="89"/>
      <c r="E238" s="105"/>
      <c r="F238" s="106"/>
      <c r="G238" s="91"/>
      <c r="H238" s="91"/>
      <c r="I238" s="92"/>
      <c r="J238" s="44"/>
      <c r="K238" s="93"/>
      <c r="L238" s="77"/>
    </row>
    <row r="239" spans="1:11" s="94" customFormat="1" ht="13.5" customHeight="1">
      <c r="A239" s="86" t="s">
        <v>118</v>
      </c>
      <c r="B239" s="107" t="s">
        <v>275</v>
      </c>
      <c r="C239" s="88"/>
      <c r="D239" s="89"/>
      <c r="E239" s="105"/>
      <c r="F239" s="106"/>
      <c r="G239" s="91"/>
      <c r="H239" s="91"/>
      <c r="I239" s="92"/>
      <c r="J239" s="44"/>
      <c r="K239" s="93"/>
    </row>
    <row r="240" spans="1:12" s="94" customFormat="1" ht="13.5" customHeight="1">
      <c r="A240" s="133" t="s">
        <v>29</v>
      </c>
      <c r="B240" s="87" t="s">
        <v>276</v>
      </c>
      <c r="C240" s="88"/>
      <c r="D240" s="89"/>
      <c r="E240" s="105"/>
      <c r="F240" s="106"/>
      <c r="G240" s="91"/>
      <c r="H240" s="91"/>
      <c r="I240" s="92"/>
      <c r="J240" s="44"/>
      <c r="K240" s="93"/>
      <c r="L240" s="77"/>
    </row>
    <row r="241" spans="1:11" s="94" customFormat="1" ht="38.25" customHeight="1">
      <c r="A241" s="117" t="s">
        <v>29</v>
      </c>
      <c r="B241" s="178" t="s">
        <v>277</v>
      </c>
      <c r="C241" s="110"/>
      <c r="D241" s="118"/>
      <c r="E241" s="112"/>
      <c r="F241" s="112"/>
      <c r="G241" s="174"/>
      <c r="H241" s="174"/>
      <c r="I241" s="175"/>
      <c r="J241" s="176"/>
      <c r="K241" s="93"/>
    </row>
    <row r="242" spans="1:11" s="94" customFormat="1" ht="12.75" customHeight="1">
      <c r="A242" s="117" t="s">
        <v>29</v>
      </c>
      <c r="B242" s="113" t="s">
        <v>212</v>
      </c>
      <c r="C242" s="110" t="s">
        <v>193</v>
      </c>
      <c r="D242" s="118">
        <v>7</v>
      </c>
      <c r="E242" s="112"/>
      <c r="F242" s="106">
        <f>IF(E242*D242=0,"",E242*D242)</f>
        <v>0</v>
      </c>
      <c r="G242" s="174"/>
      <c r="H242" s="174"/>
      <c r="I242" s="175"/>
      <c r="J242" s="176"/>
      <c r="K242" s="93"/>
    </row>
    <row r="243" spans="1:11" s="94" customFormat="1" ht="12.75">
      <c r="A243" s="165"/>
      <c r="B243" s="156"/>
      <c r="C243" s="110"/>
      <c r="D243" s="118"/>
      <c r="E243" s="112"/>
      <c r="F243" s="112"/>
      <c r="G243" s="174"/>
      <c r="H243" s="174"/>
      <c r="I243" s="175"/>
      <c r="J243" s="176"/>
      <c r="K243" s="93"/>
    </row>
    <row r="244" spans="1:11" s="94" customFormat="1" ht="27" customHeight="1">
      <c r="A244" s="108" t="s">
        <v>126</v>
      </c>
      <c r="B244" s="109" t="s">
        <v>278</v>
      </c>
      <c r="C244" s="110"/>
      <c r="D244" s="118"/>
      <c r="E244" s="112"/>
      <c r="F244" s="112"/>
      <c r="G244" s="91"/>
      <c r="H244" s="91"/>
      <c r="I244" s="92"/>
      <c r="J244" s="44"/>
      <c r="K244" s="93"/>
    </row>
    <row r="245" spans="1:11" s="94" customFormat="1" ht="26.25" customHeight="1">
      <c r="A245" s="117" t="s">
        <v>29</v>
      </c>
      <c r="B245" s="156" t="s">
        <v>279</v>
      </c>
      <c r="C245" s="110"/>
      <c r="D245" s="118"/>
      <c r="E245" s="112"/>
      <c r="F245" s="112"/>
      <c r="G245" s="91"/>
      <c r="H245" s="91"/>
      <c r="I245" s="92"/>
      <c r="J245" s="44"/>
      <c r="K245" s="93"/>
    </row>
    <row r="246" spans="1:11" s="94" customFormat="1" ht="41.25" customHeight="1">
      <c r="A246" s="117" t="s">
        <v>29</v>
      </c>
      <c r="B246" s="109" t="s">
        <v>280</v>
      </c>
      <c r="C246" s="110"/>
      <c r="D246" s="118"/>
      <c r="E246" s="112"/>
      <c r="F246" s="112"/>
      <c r="G246" s="91"/>
      <c r="H246" s="91"/>
      <c r="I246" s="92"/>
      <c r="J246" s="44"/>
      <c r="K246" s="93"/>
    </row>
    <row r="247" spans="1:11" s="94" customFormat="1" ht="13.5" customHeight="1">
      <c r="A247" s="117" t="s">
        <v>29</v>
      </c>
      <c r="B247" s="109" t="s">
        <v>219</v>
      </c>
      <c r="C247" s="110" t="s">
        <v>193</v>
      </c>
      <c r="D247" s="118">
        <v>164</v>
      </c>
      <c r="E247" s="112"/>
      <c r="F247" s="106">
        <f aca="true" t="shared" si="19" ref="F247:F249">IF(E247*D247=0,"",E247*D247)</f>
        <v>0</v>
      </c>
      <c r="G247" s="91"/>
      <c r="H247" s="91"/>
      <c r="I247" s="92"/>
      <c r="J247" s="44"/>
      <c r="K247" s="93"/>
    </row>
    <row r="248" spans="1:11" s="94" customFormat="1" ht="13.5" customHeight="1">
      <c r="A248" s="117" t="s">
        <v>29</v>
      </c>
      <c r="B248" s="113" t="s">
        <v>212</v>
      </c>
      <c r="C248" s="110" t="s">
        <v>193</v>
      </c>
      <c r="D248" s="118">
        <v>40</v>
      </c>
      <c r="E248" s="112"/>
      <c r="F248" s="106">
        <f t="shared" si="19"/>
        <v>0</v>
      </c>
      <c r="G248" s="91"/>
      <c r="H248" s="91"/>
      <c r="I248" s="92"/>
      <c r="J248" s="44"/>
      <c r="K248" s="93"/>
    </row>
    <row r="249" spans="1:11" s="94" customFormat="1" ht="13.5" customHeight="1">
      <c r="A249" s="117" t="s">
        <v>29</v>
      </c>
      <c r="B249" s="113" t="s">
        <v>281</v>
      </c>
      <c r="C249" s="110" t="s">
        <v>193</v>
      </c>
      <c r="D249" s="118">
        <v>22</v>
      </c>
      <c r="E249" s="112"/>
      <c r="F249" s="106">
        <f t="shared" si="19"/>
        <v>0</v>
      </c>
      <c r="G249" s="91"/>
      <c r="H249" s="91"/>
      <c r="I249" s="92"/>
      <c r="J249" s="44"/>
      <c r="K249" s="93"/>
    </row>
    <row r="250" spans="1:11" s="94" customFormat="1" ht="12.75">
      <c r="A250" s="108"/>
      <c r="B250" s="109"/>
      <c r="C250" s="110"/>
      <c r="D250" s="118"/>
      <c r="E250" s="112"/>
      <c r="F250" s="112"/>
      <c r="G250" s="91"/>
      <c r="H250" s="91"/>
      <c r="I250" s="92"/>
      <c r="J250" s="44"/>
      <c r="K250" s="93"/>
    </row>
    <row r="251" spans="1:11" s="94" customFormat="1" ht="54" customHeight="1">
      <c r="A251" s="108" t="s">
        <v>129</v>
      </c>
      <c r="B251" s="109" t="s">
        <v>282</v>
      </c>
      <c r="C251" s="110" t="s">
        <v>193</v>
      </c>
      <c r="D251" s="118">
        <v>22</v>
      </c>
      <c r="E251" s="112"/>
      <c r="F251" s="106">
        <f>IF(E251*D251=0,"",E251*D251)</f>
        <v>0</v>
      </c>
      <c r="G251" s="91"/>
      <c r="H251" s="91"/>
      <c r="I251" s="92"/>
      <c r="J251" s="44"/>
      <c r="K251" s="93"/>
    </row>
    <row r="252" spans="1:11" s="94" customFormat="1" ht="12.75">
      <c r="A252" s="108"/>
      <c r="B252" s="109"/>
      <c r="C252" s="110"/>
      <c r="D252" s="118"/>
      <c r="E252" s="112"/>
      <c r="F252" s="112"/>
      <c r="G252" s="91"/>
      <c r="H252" s="91"/>
      <c r="I252" s="92"/>
      <c r="J252" s="44"/>
      <c r="K252" s="93"/>
    </row>
    <row r="253" spans="1:11" s="94" customFormat="1" ht="39.75" customHeight="1">
      <c r="A253" s="108" t="s">
        <v>132</v>
      </c>
      <c r="B253" s="109" t="s">
        <v>283</v>
      </c>
      <c r="C253" s="110"/>
      <c r="D253" s="118"/>
      <c r="E253" s="112"/>
      <c r="F253" s="112"/>
      <c r="G253" s="91"/>
      <c r="H253" s="91"/>
      <c r="I253" s="92"/>
      <c r="J253" s="44"/>
      <c r="K253" s="93"/>
    </row>
    <row r="254" spans="1:11" s="94" customFormat="1" ht="26.25" customHeight="1">
      <c r="A254" s="117" t="s">
        <v>29</v>
      </c>
      <c r="B254" s="109" t="s">
        <v>284</v>
      </c>
      <c r="C254" s="110"/>
      <c r="D254" s="118"/>
      <c r="E254" s="157"/>
      <c r="F254" s="112"/>
      <c r="G254" s="174"/>
      <c r="H254" s="174"/>
      <c r="I254" s="175"/>
      <c r="J254" s="176"/>
      <c r="K254" s="93"/>
    </row>
    <row r="255" spans="1:11" s="94" customFormat="1" ht="40.5" customHeight="1">
      <c r="A255" s="108"/>
      <c r="B255" s="109" t="s">
        <v>285</v>
      </c>
      <c r="C255" s="110"/>
      <c r="D255" s="118"/>
      <c r="E255" s="157"/>
      <c r="F255" s="112"/>
      <c r="G255" s="174"/>
      <c r="H255" s="174"/>
      <c r="I255" s="175"/>
      <c r="J255" s="176"/>
      <c r="K255" s="93"/>
    </row>
    <row r="256" spans="1:11" s="94" customFormat="1" ht="26.25" customHeight="1">
      <c r="A256" s="117" t="s">
        <v>29</v>
      </c>
      <c r="B256" s="109" t="s">
        <v>286</v>
      </c>
      <c r="C256" s="110"/>
      <c r="D256" s="118"/>
      <c r="E256" s="157"/>
      <c r="F256" s="112"/>
      <c r="G256" s="174"/>
      <c r="H256" s="174"/>
      <c r="I256" s="175"/>
      <c r="J256" s="176"/>
      <c r="K256" s="93"/>
    </row>
    <row r="257" spans="1:11" s="94" customFormat="1" ht="40.5" customHeight="1">
      <c r="A257" s="108"/>
      <c r="B257" s="109" t="s">
        <v>287</v>
      </c>
      <c r="C257" s="110"/>
      <c r="D257" s="118"/>
      <c r="E257" s="157"/>
      <c r="F257" s="112"/>
      <c r="G257" s="174"/>
      <c r="H257" s="174"/>
      <c r="I257" s="175"/>
      <c r="J257" s="176"/>
      <c r="K257" s="93"/>
    </row>
    <row r="258" spans="1:11" s="94" customFormat="1" ht="13.5" customHeight="1">
      <c r="A258" s="117" t="s">
        <v>29</v>
      </c>
      <c r="B258" s="109" t="s">
        <v>234</v>
      </c>
      <c r="C258" s="110"/>
      <c r="D258" s="118"/>
      <c r="E258" s="112"/>
      <c r="F258" s="112"/>
      <c r="G258" s="91"/>
      <c r="H258" s="91"/>
      <c r="I258" s="92"/>
      <c r="J258" s="44"/>
      <c r="K258" s="93"/>
    </row>
    <row r="259" spans="1:11" s="94" customFormat="1" ht="27" customHeight="1">
      <c r="A259" s="117" t="s">
        <v>29</v>
      </c>
      <c r="B259" s="109" t="s">
        <v>288</v>
      </c>
      <c r="C259" s="110"/>
      <c r="D259" s="118"/>
      <c r="E259" s="112"/>
      <c r="F259" s="112"/>
      <c r="G259" s="91"/>
      <c r="H259" s="91"/>
      <c r="I259" s="92"/>
      <c r="J259" s="44"/>
      <c r="K259" s="93"/>
    </row>
    <row r="260" spans="1:11" s="94" customFormat="1" ht="27" customHeight="1">
      <c r="A260" s="108"/>
      <c r="B260" s="109" t="s">
        <v>289</v>
      </c>
      <c r="C260" s="110" t="s">
        <v>193</v>
      </c>
      <c r="D260" s="118">
        <v>55</v>
      </c>
      <c r="E260" s="112"/>
      <c r="F260" s="106">
        <f>IF(E260*D260=0,"",E260*D260)</f>
        <v>0</v>
      </c>
      <c r="G260" s="91"/>
      <c r="H260" s="91"/>
      <c r="I260" s="92"/>
      <c r="J260" s="44"/>
      <c r="K260" s="93"/>
    </row>
    <row r="261" spans="1:11" s="94" customFormat="1" ht="12.75">
      <c r="A261" s="117"/>
      <c r="B261" s="109"/>
      <c r="C261" s="110"/>
      <c r="D261" s="118"/>
      <c r="E261" s="112"/>
      <c r="F261" s="112"/>
      <c r="G261" s="91"/>
      <c r="H261" s="91"/>
      <c r="I261" s="92"/>
      <c r="J261" s="44"/>
      <c r="K261" s="93"/>
    </row>
    <row r="262" spans="1:11" s="94" customFormat="1" ht="52.5" customHeight="1">
      <c r="A262" s="108" t="s">
        <v>137</v>
      </c>
      <c r="B262" s="109" t="s">
        <v>290</v>
      </c>
      <c r="C262" s="110" t="s">
        <v>193</v>
      </c>
      <c r="D262" s="118">
        <v>2</v>
      </c>
      <c r="E262" s="112"/>
      <c r="F262" s="106">
        <f>IF(E262*D262=0,"",E262*D262)</f>
        <v>0</v>
      </c>
      <c r="G262" s="91"/>
      <c r="H262" s="91"/>
      <c r="I262" s="92"/>
      <c r="J262" s="44"/>
      <c r="K262" s="93"/>
    </row>
    <row r="263" spans="1:12" s="94" customFormat="1" ht="12.75">
      <c r="A263" s="108"/>
      <c r="B263" s="113"/>
      <c r="C263" s="110"/>
      <c r="D263" s="114"/>
      <c r="E263" s="115"/>
      <c r="F263" s="112"/>
      <c r="G263" s="91"/>
      <c r="H263" s="91"/>
      <c r="I263" s="92"/>
      <c r="J263" s="44"/>
      <c r="K263" s="93"/>
      <c r="L263" s="77"/>
    </row>
    <row r="264" spans="1:11" s="94" customFormat="1" ht="13.5">
      <c r="A264" s="119"/>
      <c r="B264" s="120" t="s">
        <v>291</v>
      </c>
      <c r="C264" s="121"/>
      <c r="D264" s="122"/>
      <c r="E264" s="123"/>
      <c r="F264" s="124">
        <f>IF(SUM(F239:F262)=0,"",SUM(F239:F262))</f>
        <v>0</v>
      </c>
      <c r="G264" s="125"/>
      <c r="H264" s="125"/>
      <c r="I264" s="126"/>
      <c r="J264" s="127"/>
      <c r="K264" s="93"/>
    </row>
    <row r="265" spans="1:12" s="94" customFormat="1" ht="12.75">
      <c r="A265" s="108"/>
      <c r="B265" s="113"/>
      <c r="C265" s="110"/>
      <c r="D265" s="114"/>
      <c r="E265" s="115"/>
      <c r="F265" s="112"/>
      <c r="G265" s="91"/>
      <c r="H265" s="91"/>
      <c r="I265" s="92"/>
      <c r="J265" s="44"/>
      <c r="K265" s="93"/>
      <c r="L265" s="77"/>
    </row>
    <row r="266" spans="1:12" s="94" customFormat="1" ht="12.75">
      <c r="A266" s="108"/>
      <c r="B266" s="113"/>
      <c r="C266" s="110"/>
      <c r="D266" s="114"/>
      <c r="E266" s="115"/>
      <c r="F266" s="112"/>
      <c r="G266" s="91"/>
      <c r="H266" s="91"/>
      <c r="I266" s="92"/>
      <c r="J266" s="44"/>
      <c r="K266" s="93"/>
      <c r="L266" s="77"/>
    </row>
    <row r="267" spans="1:12" s="94" customFormat="1" ht="12.75">
      <c r="A267" s="108"/>
      <c r="B267" s="113"/>
      <c r="C267" s="110"/>
      <c r="D267" s="114"/>
      <c r="E267" s="115"/>
      <c r="F267" s="112"/>
      <c r="G267" s="91"/>
      <c r="H267" s="91"/>
      <c r="I267" s="92"/>
      <c r="J267" s="44"/>
      <c r="K267" s="93"/>
      <c r="L267" s="77"/>
    </row>
    <row r="268" spans="1:12" s="94" customFormat="1" ht="12.75">
      <c r="A268" s="108"/>
      <c r="B268" s="113"/>
      <c r="C268" s="110"/>
      <c r="D268" s="114"/>
      <c r="E268" s="115"/>
      <c r="F268" s="112"/>
      <c r="G268" s="91"/>
      <c r="H268" s="91"/>
      <c r="I268" s="92"/>
      <c r="J268" s="44"/>
      <c r="K268" s="93"/>
      <c r="L268" s="77"/>
    </row>
    <row r="269" spans="1:11" s="78" customFormat="1" ht="12.75">
      <c r="A269" s="128" t="s">
        <v>292</v>
      </c>
      <c r="B269" s="129" t="s">
        <v>293</v>
      </c>
      <c r="C269" s="80"/>
      <c r="D269" s="81"/>
      <c r="E269" s="81"/>
      <c r="F269" s="82"/>
      <c r="G269" s="131"/>
      <c r="H269" s="131"/>
      <c r="I269" s="132"/>
      <c r="J269" s="75"/>
      <c r="K269" s="76"/>
    </row>
    <row r="270" spans="1:12" s="94" customFormat="1" ht="12.75">
      <c r="A270" s="86"/>
      <c r="B270" s="87"/>
      <c r="C270" s="88"/>
      <c r="D270" s="89"/>
      <c r="E270" s="89"/>
      <c r="F270" s="90"/>
      <c r="G270" s="91"/>
      <c r="H270" s="91"/>
      <c r="I270" s="92"/>
      <c r="J270" s="44"/>
      <c r="K270" s="93"/>
      <c r="L270" s="77"/>
    </row>
    <row r="271" spans="1:11" s="78" customFormat="1" ht="12" customHeight="1">
      <c r="A271" s="179"/>
      <c r="B271" s="129" t="s">
        <v>294</v>
      </c>
      <c r="C271" s="80"/>
      <c r="D271" s="81"/>
      <c r="E271" s="81"/>
      <c r="F271" s="82"/>
      <c r="G271" s="131"/>
      <c r="H271" s="131"/>
      <c r="I271" s="132"/>
      <c r="J271" s="44"/>
      <c r="K271" s="76"/>
    </row>
    <row r="272" spans="1:11" s="78" customFormat="1" ht="27" customHeight="1">
      <c r="A272" s="179"/>
      <c r="B272" s="180" t="s">
        <v>295</v>
      </c>
      <c r="C272" s="180"/>
      <c r="D272" s="180"/>
      <c r="E272" s="180"/>
      <c r="F272" s="180"/>
      <c r="G272" s="131"/>
      <c r="H272" s="131"/>
      <c r="I272" s="132"/>
      <c r="J272" s="44"/>
      <c r="K272" s="76"/>
    </row>
    <row r="273" spans="1:12" s="146" customFormat="1" ht="12.75" customHeight="1">
      <c r="A273" s="181"/>
      <c r="B273" s="182"/>
      <c r="C273" s="182"/>
      <c r="D273" s="182"/>
      <c r="E273" s="182"/>
      <c r="F273" s="182"/>
      <c r="G273" s="142"/>
      <c r="H273" s="142"/>
      <c r="I273" s="143"/>
      <c r="J273" s="33"/>
      <c r="K273" s="144"/>
      <c r="L273" s="145"/>
    </row>
    <row r="274" spans="1:12" s="94" customFormat="1" ht="39.75" customHeight="1">
      <c r="A274" s="108" t="s">
        <v>118</v>
      </c>
      <c r="B274" s="109" t="s">
        <v>296</v>
      </c>
      <c r="C274" s="110"/>
      <c r="D274" s="114"/>
      <c r="E274" s="112"/>
      <c r="F274" s="112"/>
      <c r="G274" s="91"/>
      <c r="H274" s="91"/>
      <c r="I274" s="92"/>
      <c r="J274" s="44"/>
      <c r="K274" s="93"/>
      <c r="L274" s="77"/>
    </row>
    <row r="275" spans="1:12" s="94" customFormat="1" ht="13.5" customHeight="1">
      <c r="A275" s="117" t="s">
        <v>29</v>
      </c>
      <c r="B275" s="113" t="s">
        <v>212</v>
      </c>
      <c r="C275" s="110" t="s">
        <v>143</v>
      </c>
      <c r="D275" s="114">
        <v>5.5</v>
      </c>
      <c r="E275" s="112"/>
      <c r="F275" s="106">
        <f>IF(E275*D275=0,"",E275*D275)</f>
        <v>0</v>
      </c>
      <c r="G275" s="91"/>
      <c r="H275" s="91"/>
      <c r="I275" s="92"/>
      <c r="J275" s="44"/>
      <c r="K275" s="93"/>
      <c r="L275" s="77"/>
    </row>
    <row r="276" spans="1:12" s="146" customFormat="1" ht="12.75">
      <c r="A276" s="116"/>
      <c r="B276" s="183"/>
      <c r="C276" s="184"/>
      <c r="D276" s="184"/>
      <c r="E276" s="185"/>
      <c r="F276" s="185"/>
      <c r="G276" s="142"/>
      <c r="H276" s="142"/>
      <c r="I276" s="143"/>
      <c r="J276" s="33"/>
      <c r="K276" s="144"/>
      <c r="L276" s="145"/>
    </row>
    <row r="277" spans="1:12" s="94" customFormat="1" ht="53.25" customHeight="1">
      <c r="A277" s="108" t="s">
        <v>126</v>
      </c>
      <c r="B277" s="109" t="s">
        <v>297</v>
      </c>
      <c r="C277" s="110"/>
      <c r="D277" s="114"/>
      <c r="E277" s="112"/>
      <c r="F277" s="112"/>
      <c r="G277" s="91"/>
      <c r="H277" s="91"/>
      <c r="I277" s="92"/>
      <c r="J277" s="44"/>
      <c r="K277" s="93"/>
      <c r="L277" s="77"/>
    </row>
    <row r="278" spans="1:12" s="94" customFormat="1" ht="13.5" customHeight="1">
      <c r="A278" s="117" t="s">
        <v>29</v>
      </c>
      <c r="B278" s="113" t="s">
        <v>212</v>
      </c>
      <c r="C278" s="110" t="s">
        <v>193</v>
      </c>
      <c r="D278" s="114">
        <v>152</v>
      </c>
      <c r="E278" s="112"/>
      <c r="F278" s="106">
        <f>IF(E278*D278=0,"",E278*D278)</f>
        <v>0</v>
      </c>
      <c r="G278" s="91"/>
      <c r="H278" s="91"/>
      <c r="I278" s="92"/>
      <c r="J278" s="44"/>
      <c r="K278" s="93"/>
      <c r="L278" s="77"/>
    </row>
    <row r="279" spans="1:12" s="94" customFormat="1" ht="12.75">
      <c r="A279" s="108"/>
      <c r="B279" s="156"/>
      <c r="C279" s="110"/>
      <c r="D279" s="114"/>
      <c r="E279" s="115"/>
      <c r="F279" s="115"/>
      <c r="G279" s="91"/>
      <c r="H279" s="91"/>
      <c r="I279" s="92"/>
      <c r="J279" s="44"/>
      <c r="K279" s="93"/>
      <c r="L279" s="77"/>
    </row>
    <row r="280" spans="1:12" s="94" customFormat="1" ht="52.5" customHeight="1">
      <c r="A280" s="108" t="s">
        <v>129</v>
      </c>
      <c r="B280" s="109" t="s">
        <v>298</v>
      </c>
      <c r="C280" s="110"/>
      <c r="D280" s="114"/>
      <c r="E280" s="112"/>
      <c r="F280" s="112"/>
      <c r="G280" s="91"/>
      <c r="H280" s="91"/>
      <c r="I280" s="92"/>
      <c r="J280" s="44"/>
      <c r="K280" s="93"/>
      <c r="L280" s="77"/>
    </row>
    <row r="281" spans="1:12" s="94" customFormat="1" ht="13.5" customHeight="1">
      <c r="A281" s="117" t="s">
        <v>29</v>
      </c>
      <c r="B281" s="113" t="s">
        <v>212</v>
      </c>
      <c r="C281" s="110" t="s">
        <v>193</v>
      </c>
      <c r="D281" s="114">
        <v>152</v>
      </c>
      <c r="E281" s="112"/>
      <c r="F281" s="106">
        <f>IF(E281*D281=0,"",E281*D281)</f>
        <v>0</v>
      </c>
      <c r="G281" s="91"/>
      <c r="H281" s="91"/>
      <c r="I281" s="92"/>
      <c r="J281" s="44"/>
      <c r="K281" s="93"/>
      <c r="L281" s="77"/>
    </row>
    <row r="282" spans="1:12" s="94" customFormat="1" ht="12.75">
      <c r="A282" s="108"/>
      <c r="B282" s="156"/>
      <c r="C282" s="110"/>
      <c r="D282" s="114"/>
      <c r="E282" s="115"/>
      <c r="F282" s="115"/>
      <c r="G282" s="91"/>
      <c r="H282" s="91"/>
      <c r="I282" s="92"/>
      <c r="J282" s="44"/>
      <c r="K282" s="93"/>
      <c r="L282" s="77"/>
    </row>
    <row r="283" spans="1:11" s="94" customFormat="1" ht="51">
      <c r="A283" s="108" t="s">
        <v>132</v>
      </c>
      <c r="B283" s="109" t="s">
        <v>299</v>
      </c>
      <c r="C283" s="110"/>
      <c r="D283" s="114"/>
      <c r="E283" s="112"/>
      <c r="F283" s="112"/>
      <c r="G283" s="91"/>
      <c r="H283" s="91"/>
      <c r="I283" s="92"/>
      <c r="J283" s="44"/>
      <c r="K283" s="93"/>
    </row>
    <row r="284" spans="1:12" s="94" customFormat="1" ht="13.5" customHeight="1">
      <c r="A284" s="117" t="s">
        <v>29</v>
      </c>
      <c r="B284" s="156" t="s">
        <v>300</v>
      </c>
      <c r="C284" s="110" t="s">
        <v>193</v>
      </c>
      <c r="D284" s="114">
        <v>750</v>
      </c>
      <c r="E284" s="112"/>
      <c r="F284" s="106">
        <f>IF(E284*D284=0,"",E284*D284)</f>
        <v>0</v>
      </c>
      <c r="G284" s="91"/>
      <c r="H284" s="91"/>
      <c r="I284" s="92"/>
      <c r="J284" s="44"/>
      <c r="K284" s="93"/>
      <c r="L284" s="77"/>
    </row>
    <row r="285" spans="1:12" s="146" customFormat="1" ht="12">
      <c r="A285" s="136"/>
      <c r="B285" s="137"/>
      <c r="C285" s="138"/>
      <c r="D285" s="139"/>
      <c r="E285" s="140"/>
      <c r="F285" s="140"/>
      <c r="G285" s="142"/>
      <c r="H285" s="142"/>
      <c r="I285" s="143"/>
      <c r="J285" s="33"/>
      <c r="K285" s="144"/>
      <c r="L285" s="145"/>
    </row>
    <row r="286" spans="1:11" s="94" customFormat="1" ht="15.75">
      <c r="A286" s="119"/>
      <c r="B286" s="147" t="s">
        <v>301</v>
      </c>
      <c r="C286" s="121"/>
      <c r="D286" s="122"/>
      <c r="E286" s="123"/>
      <c r="F286" s="124">
        <f>IF(SUM(F274:F284)=0,"",SUM(F274:F284))</f>
        <v>0</v>
      </c>
      <c r="G286" s="125"/>
      <c r="H286" s="125"/>
      <c r="I286" s="126"/>
      <c r="J286" s="127"/>
      <c r="K286" s="93"/>
    </row>
    <row r="287" spans="1:11" s="35" customFormat="1" ht="12">
      <c r="A287" s="29"/>
      <c r="B287" s="36"/>
      <c r="C287" s="37"/>
      <c r="D287" s="38"/>
      <c r="E287" s="148"/>
      <c r="F287" s="148"/>
      <c r="G287" s="31"/>
      <c r="H287" s="31"/>
      <c r="I287" s="32"/>
      <c r="J287" s="33"/>
      <c r="K287" s="34"/>
    </row>
    <row r="288" spans="1:11" s="35" customFormat="1" ht="12">
      <c r="A288" s="29"/>
      <c r="B288" s="36"/>
      <c r="C288" s="37"/>
      <c r="D288" s="38"/>
      <c r="E288" s="148"/>
      <c r="F288" s="148"/>
      <c r="G288" s="31"/>
      <c r="H288" s="31"/>
      <c r="I288" s="32"/>
      <c r="J288" s="33"/>
      <c r="K288" s="34"/>
    </row>
    <row r="289" spans="1:11" s="78" customFormat="1" ht="12.75" customHeight="1">
      <c r="A289" s="128" t="s">
        <v>302</v>
      </c>
      <c r="B289" s="129" t="s">
        <v>303</v>
      </c>
      <c r="C289" s="129"/>
      <c r="D289" s="81"/>
      <c r="E289" s="73"/>
      <c r="F289" s="73"/>
      <c r="G289" s="131"/>
      <c r="H289" s="131"/>
      <c r="I289" s="132"/>
      <c r="J289" s="75"/>
      <c r="K289" s="76"/>
    </row>
    <row r="290" spans="1:11" s="35" customFormat="1" ht="12">
      <c r="A290" s="29"/>
      <c r="B290" s="36"/>
      <c r="C290" s="37"/>
      <c r="D290" s="38"/>
      <c r="E290" s="148"/>
      <c r="F290" s="148"/>
      <c r="G290" s="31"/>
      <c r="H290" s="31"/>
      <c r="I290" s="32"/>
      <c r="J290" s="33"/>
      <c r="K290" s="34"/>
    </row>
    <row r="291" spans="1:11" s="94" customFormat="1" ht="54" customHeight="1">
      <c r="A291" s="108" t="s">
        <v>118</v>
      </c>
      <c r="B291" s="109" t="s">
        <v>304</v>
      </c>
      <c r="C291" s="110"/>
      <c r="D291" s="118"/>
      <c r="E291" s="112"/>
      <c r="F291" s="112"/>
      <c r="G291" s="91"/>
      <c r="H291" s="91"/>
      <c r="I291" s="92"/>
      <c r="J291" s="44"/>
      <c r="K291" s="93"/>
    </row>
    <row r="292" spans="1:12" s="94" customFormat="1" ht="13.5" customHeight="1">
      <c r="A292" s="117" t="s">
        <v>29</v>
      </c>
      <c r="B292" s="113" t="s">
        <v>212</v>
      </c>
      <c r="C292" s="110" t="s">
        <v>193</v>
      </c>
      <c r="D292" s="114">
        <v>152</v>
      </c>
      <c r="E292" s="112"/>
      <c r="F292" s="106">
        <f>IF(E292*D292=0,"",E292*D292)</f>
        <v>0</v>
      </c>
      <c r="G292" s="91"/>
      <c r="H292" s="91"/>
      <c r="I292" s="92"/>
      <c r="J292" s="44"/>
      <c r="K292" s="93"/>
      <c r="L292" s="77"/>
    </row>
    <row r="293" spans="1:11" s="94" customFormat="1" ht="12.75">
      <c r="A293" s="165"/>
      <c r="B293" s="156"/>
      <c r="C293" s="110"/>
      <c r="D293" s="172"/>
      <c r="E293" s="186"/>
      <c r="F293" s="112"/>
      <c r="G293" s="174"/>
      <c r="H293" s="174"/>
      <c r="I293" s="175"/>
      <c r="J293" s="176"/>
      <c r="K293" s="93"/>
    </row>
    <row r="294" spans="1:11" s="94" customFormat="1" ht="13.5" customHeight="1">
      <c r="A294" s="108" t="s">
        <v>126</v>
      </c>
      <c r="B294" s="109" t="s">
        <v>305</v>
      </c>
      <c r="C294" s="187"/>
      <c r="D294" s="188"/>
      <c r="E294" s="173"/>
      <c r="F294" s="112"/>
      <c r="G294" s="189"/>
      <c r="H294" s="189"/>
      <c r="I294" s="190"/>
      <c r="J294" s="44"/>
      <c r="K294" s="93"/>
    </row>
    <row r="295" spans="1:12" s="94" customFormat="1" ht="13.5" customHeight="1">
      <c r="A295" s="117" t="s">
        <v>29</v>
      </c>
      <c r="B295" s="113" t="s">
        <v>212</v>
      </c>
      <c r="C295" s="187" t="s">
        <v>216</v>
      </c>
      <c r="D295" s="188">
        <v>21</v>
      </c>
      <c r="E295" s="173"/>
      <c r="F295" s="106">
        <f>IF(E295*D295=0,"",E295*D295)</f>
        <v>0</v>
      </c>
      <c r="G295" s="91"/>
      <c r="H295" s="91"/>
      <c r="I295" s="92"/>
      <c r="J295" s="44"/>
      <c r="K295" s="93"/>
      <c r="L295" s="77"/>
    </row>
    <row r="296" spans="1:11" s="94" customFormat="1" ht="12.75">
      <c r="A296" s="108"/>
      <c r="B296" s="109"/>
      <c r="C296" s="187"/>
      <c r="D296" s="188"/>
      <c r="E296" s="173"/>
      <c r="F296" s="112"/>
      <c r="G296" s="189"/>
      <c r="H296" s="189"/>
      <c r="I296" s="190"/>
      <c r="J296" s="44"/>
      <c r="K296" s="93"/>
    </row>
    <row r="297" spans="1:11" s="94" customFormat="1" ht="27.75" customHeight="1">
      <c r="A297" s="108" t="s">
        <v>129</v>
      </c>
      <c r="B297" s="109" t="s">
        <v>306</v>
      </c>
      <c r="C297" s="187"/>
      <c r="D297" s="188"/>
      <c r="E297" s="173"/>
      <c r="F297" s="112"/>
      <c r="G297" s="189"/>
      <c r="H297" s="189"/>
      <c r="I297" s="190"/>
      <c r="J297" s="44"/>
      <c r="K297" s="93"/>
    </row>
    <row r="298" spans="1:11" s="94" customFormat="1" ht="13.5" customHeight="1">
      <c r="A298" s="117" t="s">
        <v>29</v>
      </c>
      <c r="B298" s="109" t="s">
        <v>307</v>
      </c>
      <c r="C298" s="187" t="s">
        <v>216</v>
      </c>
      <c r="D298" s="188">
        <v>40</v>
      </c>
      <c r="E298" s="173"/>
      <c r="F298" s="106">
        <f aca="true" t="shared" si="20" ref="F298:F299">IF(E298*D298=0,"",E298*D298)</f>
        <v>0</v>
      </c>
      <c r="G298" s="189"/>
      <c r="H298" s="189"/>
      <c r="I298" s="190"/>
      <c r="J298" s="44"/>
      <c r="K298" s="93"/>
    </row>
    <row r="299" spans="1:11" s="94" customFormat="1" ht="13.5" customHeight="1">
      <c r="A299" s="117" t="s">
        <v>29</v>
      </c>
      <c r="B299" s="109" t="s">
        <v>308</v>
      </c>
      <c r="C299" s="187" t="s">
        <v>216</v>
      </c>
      <c r="D299" s="188">
        <v>8</v>
      </c>
      <c r="E299" s="173"/>
      <c r="F299" s="106">
        <f t="shared" si="20"/>
        <v>0</v>
      </c>
      <c r="G299" s="189"/>
      <c r="H299" s="189"/>
      <c r="I299" s="190"/>
      <c r="J299" s="44"/>
      <c r="K299" s="93"/>
    </row>
    <row r="300" spans="1:11" s="94" customFormat="1" ht="12.75">
      <c r="A300" s="108"/>
      <c r="B300" s="109"/>
      <c r="C300" s="187"/>
      <c r="D300" s="188"/>
      <c r="E300" s="173"/>
      <c r="F300" s="112"/>
      <c r="G300" s="189"/>
      <c r="H300" s="189"/>
      <c r="I300" s="190"/>
      <c r="J300" s="44"/>
      <c r="K300" s="93"/>
    </row>
    <row r="301" spans="1:11" s="94" customFormat="1" ht="39.75" customHeight="1">
      <c r="A301" s="108" t="s">
        <v>132</v>
      </c>
      <c r="B301" s="109" t="s">
        <v>309</v>
      </c>
      <c r="C301" s="187"/>
      <c r="D301" s="188"/>
      <c r="E301" s="173"/>
      <c r="F301" s="112"/>
      <c r="G301" s="189"/>
      <c r="H301" s="189"/>
      <c r="I301" s="190"/>
      <c r="J301" s="44"/>
      <c r="K301" s="93"/>
    </row>
    <row r="302" spans="1:11" s="94" customFormat="1" ht="13.5" customHeight="1">
      <c r="A302" s="108" t="s">
        <v>29</v>
      </c>
      <c r="B302" s="113" t="s">
        <v>212</v>
      </c>
      <c r="C302" s="187" t="s">
        <v>216</v>
      </c>
      <c r="D302" s="188">
        <v>42</v>
      </c>
      <c r="E302" s="173"/>
      <c r="F302" s="106">
        <f>IF(E302*D302=0,"",E302*D302)</f>
        <v>0</v>
      </c>
      <c r="G302" s="189"/>
      <c r="H302" s="189"/>
      <c r="I302" s="190"/>
      <c r="J302" s="44"/>
      <c r="K302" s="93"/>
    </row>
    <row r="303" spans="1:11" s="94" customFormat="1" ht="12.75">
      <c r="A303" s="108"/>
      <c r="B303" s="109"/>
      <c r="C303" s="187"/>
      <c r="D303" s="188"/>
      <c r="E303" s="173"/>
      <c r="F303" s="112"/>
      <c r="G303" s="189"/>
      <c r="H303" s="189"/>
      <c r="I303" s="190"/>
      <c r="J303" s="44"/>
      <c r="K303" s="93"/>
    </row>
    <row r="304" spans="1:11" s="94" customFormat="1" ht="39" customHeight="1">
      <c r="A304" s="108" t="s">
        <v>137</v>
      </c>
      <c r="B304" s="109" t="s">
        <v>310</v>
      </c>
      <c r="C304" s="187"/>
      <c r="D304" s="188"/>
      <c r="E304" s="173"/>
      <c r="F304" s="112"/>
      <c r="G304" s="189"/>
      <c r="H304" s="189"/>
      <c r="I304" s="190"/>
      <c r="J304" s="44"/>
      <c r="K304" s="93"/>
    </row>
    <row r="305" spans="1:11" s="94" customFormat="1" ht="12.75">
      <c r="A305" s="108"/>
      <c r="B305" s="109"/>
      <c r="C305" s="187"/>
      <c r="D305" s="188"/>
      <c r="E305" s="173"/>
      <c r="F305" s="112"/>
      <c r="G305" s="189"/>
      <c r="H305" s="189"/>
      <c r="I305" s="190"/>
      <c r="J305" s="44"/>
      <c r="K305" s="93"/>
    </row>
    <row r="306" spans="1:11" s="94" customFormat="1" ht="39" customHeight="1">
      <c r="A306" s="165"/>
      <c r="B306" s="109" t="s">
        <v>311</v>
      </c>
      <c r="C306" s="187"/>
      <c r="D306" s="188"/>
      <c r="E306" s="173"/>
      <c r="F306" s="112"/>
      <c r="G306" s="174"/>
      <c r="H306" s="174"/>
      <c r="I306" s="175"/>
      <c r="J306" s="176"/>
      <c r="K306" s="93"/>
    </row>
    <row r="307" spans="1:11" s="94" customFormat="1" ht="13.5" customHeight="1">
      <c r="A307" s="117" t="s">
        <v>29</v>
      </c>
      <c r="B307" s="109" t="s">
        <v>312</v>
      </c>
      <c r="C307" s="187" t="s">
        <v>216</v>
      </c>
      <c r="D307" s="188">
        <v>40</v>
      </c>
      <c r="E307" s="173"/>
      <c r="F307" s="106">
        <f aca="true" t="shared" si="21" ref="F307:F310">IF(E307*D307=0,"",E307*D307)</f>
        <v>0</v>
      </c>
      <c r="G307" s="174"/>
      <c r="H307" s="174"/>
      <c r="I307" s="175"/>
      <c r="J307" s="176"/>
      <c r="K307" s="93"/>
    </row>
    <row r="308" spans="1:11" s="94" customFormat="1" ht="13.5" customHeight="1">
      <c r="A308" s="165" t="s">
        <v>29</v>
      </c>
      <c r="B308" s="156" t="s">
        <v>313</v>
      </c>
      <c r="C308" s="187" t="s">
        <v>125</v>
      </c>
      <c r="D308" s="191">
        <v>4</v>
      </c>
      <c r="E308" s="173"/>
      <c r="F308" s="106">
        <f t="shared" si="21"/>
        <v>0</v>
      </c>
      <c r="G308" s="174"/>
      <c r="H308" s="174"/>
      <c r="I308" s="175"/>
      <c r="J308" s="176"/>
      <c r="K308" s="93"/>
    </row>
    <row r="309" spans="1:11" s="94" customFormat="1" ht="13.5" customHeight="1">
      <c r="A309" s="117" t="s">
        <v>29</v>
      </c>
      <c r="B309" s="109" t="s">
        <v>314</v>
      </c>
      <c r="C309" s="187" t="s">
        <v>216</v>
      </c>
      <c r="D309" s="188">
        <v>16</v>
      </c>
      <c r="E309" s="173"/>
      <c r="F309" s="106">
        <f t="shared" si="21"/>
        <v>0</v>
      </c>
      <c r="G309" s="174"/>
      <c r="H309" s="174"/>
      <c r="I309" s="175"/>
      <c r="J309" s="176"/>
      <c r="K309" s="93"/>
    </row>
    <row r="310" spans="1:11" s="94" customFormat="1" ht="13.5" customHeight="1">
      <c r="A310" s="165" t="s">
        <v>29</v>
      </c>
      <c r="B310" s="156" t="s">
        <v>313</v>
      </c>
      <c r="C310" s="187" t="s">
        <v>125</v>
      </c>
      <c r="D310" s="191">
        <v>4</v>
      </c>
      <c r="E310" s="173"/>
      <c r="F310" s="106">
        <f t="shared" si="21"/>
        <v>0</v>
      </c>
      <c r="G310" s="174"/>
      <c r="H310" s="174"/>
      <c r="I310" s="175"/>
      <c r="J310" s="176"/>
      <c r="K310" s="93"/>
    </row>
    <row r="311" spans="1:11" s="94" customFormat="1" ht="12.75">
      <c r="A311" s="165"/>
      <c r="B311" s="156"/>
      <c r="C311" s="110"/>
      <c r="D311" s="172"/>
      <c r="E311" s="186"/>
      <c r="F311" s="112"/>
      <c r="G311" s="174"/>
      <c r="H311" s="174"/>
      <c r="I311" s="175"/>
      <c r="J311" s="176"/>
      <c r="K311" s="93"/>
    </row>
    <row r="312" spans="1:12" s="94" customFormat="1" ht="27" customHeight="1">
      <c r="A312" s="108" t="s">
        <v>139</v>
      </c>
      <c r="B312" s="109" t="s">
        <v>315</v>
      </c>
      <c r="C312" s="110"/>
      <c r="D312" s="114"/>
      <c r="E312" s="115"/>
      <c r="F312" s="112"/>
      <c r="G312" s="91"/>
      <c r="H312" s="91"/>
      <c r="I312" s="92"/>
      <c r="J312" s="44"/>
      <c r="K312" s="93"/>
      <c r="L312" s="77"/>
    </row>
    <row r="313" spans="1:11" s="94" customFormat="1" ht="13.5" customHeight="1">
      <c r="A313" s="117" t="s">
        <v>29</v>
      </c>
      <c r="B313" s="113" t="s">
        <v>212</v>
      </c>
      <c r="C313" s="187" t="s">
        <v>216</v>
      </c>
      <c r="D313" s="188">
        <v>4</v>
      </c>
      <c r="E313" s="173"/>
      <c r="F313" s="106">
        <f>IF(E313*D313=0,"",E313*D313)</f>
        <v>0</v>
      </c>
      <c r="G313" s="189"/>
      <c r="H313" s="189"/>
      <c r="I313" s="190"/>
      <c r="J313" s="44"/>
      <c r="K313" s="93"/>
    </row>
    <row r="314" spans="1:12" s="146" customFormat="1" ht="12.75">
      <c r="A314" s="116"/>
      <c r="B314" s="109"/>
      <c r="C314" s="110"/>
      <c r="D314" s="172"/>
      <c r="E314" s="173"/>
      <c r="F314" s="112"/>
      <c r="G314" s="142"/>
      <c r="H314" s="142"/>
      <c r="I314" s="143"/>
      <c r="J314" s="33"/>
      <c r="K314" s="144"/>
      <c r="L314" s="145"/>
    </row>
    <row r="315" spans="1:12" s="146" customFormat="1" ht="40.5" customHeight="1">
      <c r="A315" s="116" t="s">
        <v>145</v>
      </c>
      <c r="B315" s="109" t="s">
        <v>316</v>
      </c>
      <c r="C315" s="110"/>
      <c r="D315" s="172"/>
      <c r="E315" s="173"/>
      <c r="F315" s="112"/>
      <c r="G315" s="142"/>
      <c r="H315" s="142"/>
      <c r="I315" s="143"/>
      <c r="J315" s="33"/>
      <c r="K315" s="144"/>
      <c r="L315" s="145"/>
    </row>
    <row r="316" spans="1:12" s="146" customFormat="1" ht="13.5" customHeight="1">
      <c r="A316" s="116"/>
      <c r="B316" s="109"/>
      <c r="C316" s="110"/>
      <c r="D316" s="172"/>
      <c r="E316" s="173"/>
      <c r="F316" s="112"/>
      <c r="G316" s="142"/>
      <c r="H316" s="142"/>
      <c r="I316" s="143"/>
      <c r="J316" s="33"/>
      <c r="K316" s="144"/>
      <c r="L316" s="145"/>
    </row>
    <row r="317" spans="1:12" s="94" customFormat="1" ht="27.75" customHeight="1">
      <c r="A317" s="108"/>
      <c r="B317" s="109" t="s">
        <v>317</v>
      </c>
      <c r="C317" s="110"/>
      <c r="D317" s="114"/>
      <c r="E317" s="115"/>
      <c r="F317" s="112"/>
      <c r="G317" s="91"/>
      <c r="H317" s="91"/>
      <c r="I317" s="92"/>
      <c r="J317" s="44"/>
      <c r="K317" s="93"/>
      <c r="L317" s="77"/>
    </row>
    <row r="318" spans="1:11" s="94" customFormat="1" ht="13.5" customHeight="1">
      <c r="A318" s="117" t="s">
        <v>29</v>
      </c>
      <c r="B318" s="113" t="s">
        <v>212</v>
      </c>
      <c r="C318" s="187" t="s">
        <v>216</v>
      </c>
      <c r="D318" s="188">
        <v>14.5</v>
      </c>
      <c r="E318" s="173"/>
      <c r="F318" s="106">
        <f>IF(E318*D318=0,"",E318*D318)</f>
        <v>0</v>
      </c>
      <c r="G318" s="189"/>
      <c r="H318" s="189"/>
      <c r="I318" s="190"/>
      <c r="J318" s="44"/>
      <c r="K318" s="93"/>
    </row>
    <row r="319" spans="1:12" s="146" customFormat="1" ht="12.75">
      <c r="A319" s="116"/>
      <c r="B319" s="109"/>
      <c r="C319" s="110"/>
      <c r="D319" s="172"/>
      <c r="E319" s="173"/>
      <c r="F319" s="112"/>
      <c r="G319" s="142"/>
      <c r="H319" s="142"/>
      <c r="I319" s="143"/>
      <c r="J319" s="33"/>
      <c r="K319" s="144"/>
      <c r="L319" s="145"/>
    </row>
    <row r="320" spans="1:12" s="94" customFormat="1" ht="52.5" customHeight="1">
      <c r="A320" s="108" t="s">
        <v>147</v>
      </c>
      <c r="B320" s="109" t="s">
        <v>318</v>
      </c>
      <c r="C320" s="110"/>
      <c r="D320" s="114"/>
      <c r="E320" s="115"/>
      <c r="F320" s="112"/>
      <c r="G320" s="91"/>
      <c r="H320" s="91"/>
      <c r="I320" s="92"/>
      <c r="J320" s="44"/>
      <c r="K320" s="93"/>
      <c r="L320" s="77"/>
    </row>
    <row r="321" spans="1:11" s="94" customFormat="1" ht="13.5" customHeight="1">
      <c r="A321" s="117" t="s">
        <v>29</v>
      </c>
      <c r="B321" s="109" t="s">
        <v>319</v>
      </c>
      <c r="C321" s="187" t="s">
        <v>216</v>
      </c>
      <c r="D321" s="188">
        <v>9</v>
      </c>
      <c r="E321" s="173"/>
      <c r="F321" s="106">
        <f>IF(E321*D321=0,"",E321*D321)</f>
        <v>0</v>
      </c>
      <c r="G321" s="189"/>
      <c r="H321" s="189"/>
      <c r="I321" s="190"/>
      <c r="J321" s="44"/>
      <c r="K321" s="93"/>
    </row>
    <row r="322" spans="1:12" s="146" customFormat="1" ht="12.75">
      <c r="A322" s="116"/>
      <c r="B322" s="109"/>
      <c r="C322" s="110"/>
      <c r="D322" s="172"/>
      <c r="E322" s="173"/>
      <c r="F322" s="112"/>
      <c r="G322" s="142"/>
      <c r="H322" s="142"/>
      <c r="I322" s="143"/>
      <c r="J322" s="33"/>
      <c r="K322" s="144"/>
      <c r="L322" s="145"/>
    </row>
    <row r="323" spans="1:12" s="146" customFormat="1" ht="27" customHeight="1">
      <c r="A323" s="108" t="s">
        <v>149</v>
      </c>
      <c r="B323" s="109" t="s">
        <v>320</v>
      </c>
      <c r="C323" s="110"/>
      <c r="D323" s="172"/>
      <c r="E323" s="173"/>
      <c r="F323" s="112"/>
      <c r="G323" s="142"/>
      <c r="H323" s="142"/>
      <c r="I323" s="143"/>
      <c r="J323" s="33"/>
      <c r="K323" s="144"/>
      <c r="L323" s="145"/>
    </row>
    <row r="324" spans="1:12" s="146" customFormat="1" ht="13.5" customHeight="1">
      <c r="A324" s="108"/>
      <c r="B324" s="113" t="s">
        <v>321</v>
      </c>
      <c r="C324" s="110"/>
      <c r="D324" s="114"/>
      <c r="E324" s="115"/>
      <c r="F324" s="115"/>
      <c r="G324" s="142"/>
      <c r="H324" s="142"/>
      <c r="I324" s="143"/>
      <c r="J324" s="33"/>
      <c r="K324" s="144"/>
      <c r="L324" s="145"/>
    </row>
    <row r="325" spans="1:12" s="146" customFormat="1" ht="13.5" customHeight="1">
      <c r="A325" s="165" t="s">
        <v>29</v>
      </c>
      <c r="B325" s="113" t="s">
        <v>322</v>
      </c>
      <c r="C325" s="110"/>
      <c r="D325" s="114"/>
      <c r="E325" s="115"/>
      <c r="F325" s="115"/>
      <c r="G325" s="142"/>
      <c r="H325" s="142"/>
      <c r="I325" s="143"/>
      <c r="J325" s="33"/>
      <c r="K325" s="144"/>
      <c r="L325" s="145"/>
    </row>
    <row r="326" spans="1:12" s="146" customFormat="1" ht="13.5" customHeight="1">
      <c r="A326" s="165" t="s">
        <v>29</v>
      </c>
      <c r="B326" s="113" t="s">
        <v>323</v>
      </c>
      <c r="C326" s="110"/>
      <c r="D326" s="114"/>
      <c r="E326" s="115"/>
      <c r="F326" s="115"/>
      <c r="G326" s="142"/>
      <c r="H326" s="142"/>
      <c r="I326" s="143"/>
      <c r="J326" s="33"/>
      <c r="K326" s="144"/>
      <c r="L326" s="145"/>
    </row>
    <row r="327" spans="1:12" s="146" customFormat="1" ht="13.5" customHeight="1">
      <c r="A327" s="165" t="s">
        <v>29</v>
      </c>
      <c r="B327" s="113" t="s">
        <v>324</v>
      </c>
      <c r="C327" s="110"/>
      <c r="D327" s="114"/>
      <c r="E327" s="115"/>
      <c r="F327" s="115"/>
      <c r="G327" s="142"/>
      <c r="H327" s="142"/>
      <c r="I327" s="143"/>
      <c r="J327" s="33"/>
      <c r="K327" s="144"/>
      <c r="L327" s="145"/>
    </row>
    <row r="328" spans="1:12" s="146" customFormat="1" ht="39.75" customHeight="1">
      <c r="A328" s="117" t="s">
        <v>29</v>
      </c>
      <c r="B328" s="109" t="s">
        <v>325</v>
      </c>
      <c r="C328" s="110"/>
      <c r="D328" s="114"/>
      <c r="E328" s="115"/>
      <c r="F328" s="115"/>
      <c r="G328" s="142"/>
      <c r="H328" s="142"/>
      <c r="I328" s="143"/>
      <c r="J328" s="33"/>
      <c r="K328" s="144"/>
      <c r="L328" s="145"/>
    </row>
    <row r="329" spans="1:12" s="146" customFormat="1" ht="13.5" customHeight="1">
      <c r="A329" s="165" t="s">
        <v>29</v>
      </c>
      <c r="B329" s="113" t="s">
        <v>326</v>
      </c>
      <c r="C329" s="110"/>
      <c r="D329" s="114"/>
      <c r="E329" s="115"/>
      <c r="F329" s="115"/>
      <c r="G329" s="142"/>
      <c r="H329" s="142"/>
      <c r="I329" s="143"/>
      <c r="J329" s="33"/>
      <c r="K329" s="144"/>
      <c r="L329" s="145"/>
    </row>
    <row r="330" spans="1:12" s="146" customFormat="1" ht="27" customHeight="1">
      <c r="A330" s="117" t="s">
        <v>29</v>
      </c>
      <c r="B330" s="113" t="s">
        <v>327</v>
      </c>
      <c r="C330" s="110"/>
      <c r="D330" s="114"/>
      <c r="E330" s="115"/>
      <c r="F330" s="115"/>
      <c r="G330" s="142"/>
      <c r="H330" s="142"/>
      <c r="I330" s="143"/>
      <c r="J330" s="33"/>
      <c r="K330" s="144"/>
      <c r="L330" s="145"/>
    </row>
    <row r="331" spans="1:12" s="146" customFormat="1" ht="13.5" customHeight="1">
      <c r="A331" s="108"/>
      <c r="B331" s="113" t="s">
        <v>155</v>
      </c>
      <c r="C331" s="110" t="s">
        <v>216</v>
      </c>
      <c r="D331" s="114">
        <v>17.5</v>
      </c>
      <c r="E331" s="115"/>
      <c r="F331" s="106">
        <f>IF(E331*D331=0,"",E331*D331)</f>
        <v>0</v>
      </c>
      <c r="G331" s="142"/>
      <c r="H331" s="142"/>
      <c r="I331" s="143"/>
      <c r="J331" s="33"/>
      <c r="K331" s="144"/>
      <c r="L331" s="145"/>
    </row>
    <row r="332" spans="1:12" s="146" customFormat="1" ht="12.75">
      <c r="A332" s="108"/>
      <c r="B332" s="113"/>
      <c r="C332" s="110"/>
      <c r="D332" s="114"/>
      <c r="E332" s="115"/>
      <c r="F332" s="115"/>
      <c r="G332" s="142"/>
      <c r="H332" s="142"/>
      <c r="I332" s="143"/>
      <c r="J332" s="33"/>
      <c r="K332" s="144"/>
      <c r="L332" s="145"/>
    </row>
    <row r="333" spans="1:12" s="146" customFormat="1" ht="39.75" customHeight="1">
      <c r="A333" s="108" t="s">
        <v>151</v>
      </c>
      <c r="B333" s="109" t="s">
        <v>328</v>
      </c>
      <c r="C333" s="110"/>
      <c r="D333" s="172"/>
      <c r="E333" s="173"/>
      <c r="F333" s="112"/>
      <c r="G333" s="142"/>
      <c r="H333" s="142"/>
      <c r="I333" s="143"/>
      <c r="J333" s="33"/>
      <c r="K333" s="144"/>
      <c r="L333" s="145"/>
    </row>
    <row r="334" spans="1:12" s="146" customFormat="1" ht="13.5" customHeight="1">
      <c r="A334" s="108"/>
      <c r="B334" s="113" t="s">
        <v>321</v>
      </c>
      <c r="C334" s="110"/>
      <c r="D334" s="114"/>
      <c r="E334" s="115"/>
      <c r="F334" s="115"/>
      <c r="G334" s="142"/>
      <c r="H334" s="142"/>
      <c r="I334" s="143"/>
      <c r="J334" s="33"/>
      <c r="K334" s="144"/>
      <c r="L334" s="145"/>
    </row>
    <row r="335" spans="1:12" s="146" customFormat="1" ht="26.25" customHeight="1">
      <c r="A335" s="165" t="s">
        <v>29</v>
      </c>
      <c r="B335" s="113" t="s">
        <v>329</v>
      </c>
      <c r="C335" s="110"/>
      <c r="D335" s="114"/>
      <c r="E335" s="115"/>
      <c r="F335" s="115"/>
      <c r="G335" s="142"/>
      <c r="H335" s="142"/>
      <c r="I335" s="143"/>
      <c r="J335" s="33"/>
      <c r="K335" s="144"/>
      <c r="L335" s="145"/>
    </row>
    <row r="336" spans="1:12" s="146" customFormat="1" ht="27.75" customHeight="1">
      <c r="A336" s="117" t="s">
        <v>29</v>
      </c>
      <c r="B336" s="113" t="s">
        <v>330</v>
      </c>
      <c r="C336" s="110"/>
      <c r="D336" s="114"/>
      <c r="E336" s="115"/>
      <c r="F336" s="115"/>
      <c r="G336" s="142"/>
      <c r="H336" s="142"/>
      <c r="I336" s="143"/>
      <c r="J336" s="33"/>
      <c r="K336" s="144"/>
      <c r="L336" s="145"/>
    </row>
    <row r="337" spans="1:12" s="146" customFormat="1" ht="13.5" customHeight="1">
      <c r="A337" s="165" t="s">
        <v>29</v>
      </c>
      <c r="B337" s="113" t="s">
        <v>331</v>
      </c>
      <c r="C337" s="110"/>
      <c r="D337" s="114"/>
      <c r="E337" s="115"/>
      <c r="F337" s="115"/>
      <c r="G337" s="142"/>
      <c r="H337" s="142"/>
      <c r="I337" s="143"/>
      <c r="J337" s="33"/>
      <c r="K337" s="144"/>
      <c r="L337" s="145"/>
    </row>
    <row r="338" spans="1:12" s="146" customFormat="1" ht="89.25">
      <c r="A338" s="117" t="s">
        <v>29</v>
      </c>
      <c r="B338" s="109" t="s">
        <v>332</v>
      </c>
      <c r="C338" s="110"/>
      <c r="D338" s="114"/>
      <c r="E338" s="115"/>
      <c r="F338" s="115"/>
      <c r="G338" s="142"/>
      <c r="H338" s="142"/>
      <c r="I338" s="143"/>
      <c r="J338" s="33"/>
      <c r="K338" s="144"/>
      <c r="L338" s="145"/>
    </row>
    <row r="339" spans="1:12" s="146" customFormat="1" ht="12.75">
      <c r="A339" s="117"/>
      <c r="B339" s="109"/>
      <c r="C339" s="110"/>
      <c r="D339" s="114"/>
      <c r="E339" s="115"/>
      <c r="F339" s="115"/>
      <c r="G339" s="142"/>
      <c r="H339" s="142"/>
      <c r="I339" s="143"/>
      <c r="J339" s="33"/>
      <c r="K339" s="144"/>
      <c r="L339" s="145"/>
    </row>
    <row r="340" spans="1:12" s="146" customFormat="1" ht="39.75" customHeight="1">
      <c r="A340" s="117" t="s">
        <v>29</v>
      </c>
      <c r="B340" s="109" t="s">
        <v>333</v>
      </c>
      <c r="C340" s="110"/>
      <c r="D340" s="114"/>
      <c r="E340" s="115"/>
      <c r="F340" s="115"/>
      <c r="G340" s="142"/>
      <c r="H340" s="142"/>
      <c r="I340" s="143"/>
      <c r="J340" s="33"/>
      <c r="K340" s="144"/>
      <c r="L340" s="145"/>
    </row>
    <row r="341" spans="1:12" s="146" customFormat="1" ht="13.5" customHeight="1">
      <c r="A341" s="108"/>
      <c r="B341" s="113" t="s">
        <v>155</v>
      </c>
      <c r="C341" s="110" t="s">
        <v>216</v>
      </c>
      <c r="D341" s="114">
        <v>33</v>
      </c>
      <c r="E341" s="115"/>
      <c r="F341" s="106">
        <f>IF(E341*D341=0,"",E341*D341)</f>
        <v>0</v>
      </c>
      <c r="G341" s="142"/>
      <c r="H341" s="142"/>
      <c r="I341" s="143"/>
      <c r="J341" s="33"/>
      <c r="K341" s="144"/>
      <c r="L341" s="145"/>
    </row>
    <row r="342" spans="1:12" s="146" customFormat="1" ht="12.75">
      <c r="A342" s="108"/>
      <c r="B342" s="113"/>
      <c r="C342" s="110"/>
      <c r="D342" s="114"/>
      <c r="E342" s="115"/>
      <c r="F342" s="115"/>
      <c r="G342" s="142"/>
      <c r="H342" s="142"/>
      <c r="I342" s="143"/>
      <c r="J342" s="33"/>
      <c r="K342" s="144"/>
      <c r="L342" s="145"/>
    </row>
    <row r="343" spans="1:12" s="146" customFormat="1" ht="27" customHeight="1">
      <c r="A343" s="108" t="s">
        <v>153</v>
      </c>
      <c r="B343" s="113" t="s">
        <v>334</v>
      </c>
      <c r="C343" s="110"/>
      <c r="D343" s="114"/>
      <c r="E343" s="115"/>
      <c r="F343" s="115"/>
      <c r="G343" s="142"/>
      <c r="H343" s="142"/>
      <c r="I343" s="143"/>
      <c r="J343" s="33"/>
      <c r="K343" s="144"/>
      <c r="L343" s="145"/>
    </row>
    <row r="344" spans="1:12" s="146" customFormat="1" ht="13.5" customHeight="1">
      <c r="A344" s="117" t="s">
        <v>29</v>
      </c>
      <c r="B344" s="113" t="s">
        <v>335</v>
      </c>
      <c r="C344" s="110"/>
      <c r="D344" s="114"/>
      <c r="E344" s="115"/>
      <c r="F344" s="115"/>
      <c r="G344" s="142"/>
      <c r="H344" s="142"/>
      <c r="I344" s="143"/>
      <c r="J344" s="33"/>
      <c r="K344" s="144"/>
      <c r="L344" s="145"/>
    </row>
    <row r="345" spans="1:12" s="146" customFormat="1" ht="13.5" customHeight="1">
      <c r="A345" s="117" t="s">
        <v>29</v>
      </c>
      <c r="B345" s="113" t="s">
        <v>336</v>
      </c>
      <c r="C345" s="110"/>
      <c r="D345" s="114"/>
      <c r="E345" s="115"/>
      <c r="F345" s="115"/>
      <c r="G345" s="142"/>
      <c r="H345" s="142"/>
      <c r="I345" s="143"/>
      <c r="J345" s="33"/>
      <c r="K345" s="144"/>
      <c r="L345" s="145"/>
    </row>
    <row r="346" spans="1:12" s="146" customFormat="1" ht="27" customHeight="1">
      <c r="A346" s="117" t="s">
        <v>29</v>
      </c>
      <c r="B346" s="109" t="s">
        <v>337</v>
      </c>
      <c r="C346" s="110"/>
      <c r="D346" s="114"/>
      <c r="E346" s="115"/>
      <c r="F346" s="115"/>
      <c r="G346" s="142"/>
      <c r="H346" s="142"/>
      <c r="I346" s="143"/>
      <c r="J346" s="33"/>
      <c r="K346" s="144"/>
      <c r="L346" s="145"/>
    </row>
    <row r="347" spans="1:12" s="146" customFormat="1" ht="13.5" customHeight="1">
      <c r="A347" s="108"/>
      <c r="B347" s="113" t="s">
        <v>338</v>
      </c>
      <c r="C347" s="110" t="s">
        <v>125</v>
      </c>
      <c r="D347" s="114">
        <v>2</v>
      </c>
      <c r="E347" s="115"/>
      <c r="F347" s="106">
        <f>IF(E347*D347=0,"",E347*D347)</f>
        <v>0</v>
      </c>
      <c r="G347" s="142"/>
      <c r="H347" s="142"/>
      <c r="I347" s="143"/>
      <c r="J347" s="33"/>
      <c r="K347" s="144"/>
      <c r="L347" s="145"/>
    </row>
    <row r="348" spans="1:12" s="146" customFormat="1" ht="12.75">
      <c r="A348" s="108"/>
      <c r="B348" s="113"/>
      <c r="C348" s="110"/>
      <c r="D348" s="114"/>
      <c r="E348" s="115"/>
      <c r="F348" s="112"/>
      <c r="G348" s="142"/>
      <c r="H348" s="142"/>
      <c r="I348" s="143"/>
      <c r="J348" s="33"/>
      <c r="K348" s="144"/>
      <c r="L348" s="145"/>
    </row>
    <row r="349" spans="1:12" s="146" customFormat="1" ht="66" customHeight="1">
      <c r="A349" s="108" t="s">
        <v>156</v>
      </c>
      <c r="B349" s="113" t="s">
        <v>339</v>
      </c>
      <c r="C349" s="110"/>
      <c r="D349" s="114"/>
      <c r="E349" s="115"/>
      <c r="F349" s="112"/>
      <c r="G349" s="142"/>
      <c r="H349" s="142"/>
      <c r="I349" s="143"/>
      <c r="J349" s="33"/>
      <c r="K349" s="144"/>
      <c r="L349" s="145"/>
    </row>
    <row r="350" spans="1:12" s="146" customFormat="1" ht="13.5" customHeight="1">
      <c r="A350" s="117" t="s">
        <v>29</v>
      </c>
      <c r="B350" s="113" t="s">
        <v>300</v>
      </c>
      <c r="C350" s="110" t="s">
        <v>216</v>
      </c>
      <c r="D350" s="114">
        <v>45</v>
      </c>
      <c r="E350" s="115"/>
      <c r="F350" s="106">
        <f>IF(E350*D350=0,"",E350*D350)</f>
        <v>0</v>
      </c>
      <c r="G350" s="142"/>
      <c r="H350" s="142"/>
      <c r="I350" s="143"/>
      <c r="J350" s="33"/>
      <c r="K350" s="144"/>
      <c r="L350" s="145"/>
    </row>
    <row r="351" spans="1:12" s="146" customFormat="1" ht="12.75">
      <c r="A351" s="108"/>
      <c r="B351" s="113"/>
      <c r="C351" s="110"/>
      <c r="D351" s="114"/>
      <c r="E351" s="115"/>
      <c r="F351" s="115"/>
      <c r="G351" s="142"/>
      <c r="H351" s="142"/>
      <c r="I351" s="143"/>
      <c r="J351" s="33"/>
      <c r="K351" s="144"/>
      <c r="L351" s="145"/>
    </row>
    <row r="352" spans="1:11" s="94" customFormat="1" ht="15.75">
      <c r="A352" s="119"/>
      <c r="B352" s="147" t="s">
        <v>340</v>
      </c>
      <c r="C352" s="121"/>
      <c r="D352" s="122"/>
      <c r="E352" s="123"/>
      <c r="F352" s="124">
        <f>IF(SUM(F291:F350)=0,"",SUM(F291:F350))</f>
        <v>0</v>
      </c>
      <c r="G352" s="125"/>
      <c r="H352" s="125"/>
      <c r="I352" s="126"/>
      <c r="J352" s="127"/>
      <c r="K352" s="93"/>
    </row>
    <row r="353" spans="1:11" s="146" customFormat="1" ht="12">
      <c r="A353" s="192"/>
      <c r="B353" s="193"/>
      <c r="C353" s="194"/>
      <c r="D353" s="140"/>
      <c r="E353" s="140"/>
      <c r="F353" s="141"/>
      <c r="G353" s="142"/>
      <c r="H353" s="142"/>
      <c r="I353" s="143"/>
      <c r="J353" s="33"/>
      <c r="K353" s="144"/>
    </row>
    <row r="354" spans="1:11" s="146" customFormat="1" ht="12">
      <c r="A354" s="195"/>
      <c r="B354" s="196"/>
      <c r="C354" s="197"/>
      <c r="D354" s="170"/>
      <c r="E354" s="170"/>
      <c r="F354" s="171"/>
      <c r="G354" s="142"/>
      <c r="H354" s="142"/>
      <c r="I354" s="143"/>
      <c r="J354" s="33"/>
      <c r="K354" s="144"/>
    </row>
    <row r="355" spans="1:12" s="78" customFormat="1" ht="12.75">
      <c r="A355" s="198" t="s">
        <v>341</v>
      </c>
      <c r="B355" s="84" t="s">
        <v>342</v>
      </c>
      <c r="C355" s="80"/>
      <c r="D355" s="81"/>
      <c r="E355" s="81"/>
      <c r="F355" s="82"/>
      <c r="G355" s="73"/>
      <c r="H355" s="73"/>
      <c r="I355" s="74"/>
      <c r="J355" s="75"/>
      <c r="K355" s="76"/>
      <c r="L355" s="85"/>
    </row>
    <row r="356" spans="1:12" s="146" customFormat="1" ht="12">
      <c r="A356" s="166"/>
      <c r="B356" s="167"/>
      <c r="C356" s="168"/>
      <c r="D356" s="169"/>
      <c r="E356" s="169"/>
      <c r="F356" s="199"/>
      <c r="G356" s="142"/>
      <c r="H356" s="142"/>
      <c r="I356" s="143"/>
      <c r="J356" s="33"/>
      <c r="K356" s="144"/>
      <c r="L356" s="145"/>
    </row>
    <row r="357" spans="1:12" s="146" customFormat="1" ht="12.75">
      <c r="A357" s="200" t="s">
        <v>343</v>
      </c>
      <c r="B357" s="129" t="s">
        <v>344</v>
      </c>
      <c r="C357" s="168"/>
      <c r="D357" s="169"/>
      <c r="E357" s="169"/>
      <c r="F357" s="199"/>
      <c r="G357" s="142"/>
      <c r="H357" s="142"/>
      <c r="I357" s="143"/>
      <c r="J357" s="33"/>
      <c r="K357" s="144"/>
      <c r="L357" s="145"/>
    </row>
    <row r="358" spans="1:12" s="146" customFormat="1" ht="12.75">
      <c r="A358" s="200"/>
      <c r="B358" s="129"/>
      <c r="C358" s="168"/>
      <c r="D358" s="169"/>
      <c r="E358" s="169"/>
      <c r="F358" s="199"/>
      <c r="G358" s="142"/>
      <c r="H358" s="142"/>
      <c r="I358" s="143"/>
      <c r="J358" s="33"/>
      <c r="K358" s="144"/>
      <c r="L358" s="145"/>
    </row>
    <row r="359" spans="1:12" s="161" customFormat="1" ht="54.75" customHeight="1">
      <c r="A359" s="201"/>
      <c r="B359" s="202" t="s">
        <v>345</v>
      </c>
      <c r="C359" s="202"/>
      <c r="D359" s="202"/>
      <c r="E359" s="202"/>
      <c r="F359" s="202"/>
      <c r="G359" s="203"/>
      <c r="H359" s="203"/>
      <c r="I359" s="204"/>
      <c r="J359" s="33"/>
      <c r="K359" s="160"/>
      <c r="L359" s="145"/>
    </row>
    <row r="360" spans="1:12" s="161" customFormat="1" ht="41.25" customHeight="1">
      <c r="A360" s="201"/>
      <c r="B360" s="180" t="s">
        <v>346</v>
      </c>
      <c r="C360" s="180"/>
      <c r="D360" s="180"/>
      <c r="E360" s="180"/>
      <c r="F360" s="180"/>
      <c r="G360" s="203"/>
      <c r="H360" s="203"/>
      <c r="I360" s="204"/>
      <c r="J360" s="33"/>
      <c r="K360" s="160"/>
      <c r="L360" s="145"/>
    </row>
    <row r="361" spans="1:12" s="161" customFormat="1" ht="14.25" customHeight="1">
      <c r="A361" s="201"/>
      <c r="B361" s="205" t="s">
        <v>347</v>
      </c>
      <c r="C361" s="205"/>
      <c r="D361" s="205"/>
      <c r="E361" s="205"/>
      <c r="F361" s="205"/>
      <c r="G361" s="203"/>
      <c r="H361" s="203"/>
      <c r="I361" s="204"/>
      <c r="J361" s="33"/>
      <c r="K361" s="160"/>
      <c r="L361" s="145"/>
    </row>
    <row r="362" spans="1:12" s="161" customFormat="1" ht="13.5">
      <c r="A362" s="201"/>
      <c r="B362" s="205"/>
      <c r="C362" s="206"/>
      <c r="D362" s="206"/>
      <c r="E362" s="206"/>
      <c r="F362" s="206"/>
      <c r="G362" s="203"/>
      <c r="H362" s="203"/>
      <c r="I362" s="204"/>
      <c r="J362" s="33"/>
      <c r="K362" s="160"/>
      <c r="L362" s="145"/>
    </row>
    <row r="363" spans="1:12" s="161" customFormat="1" ht="40.5" customHeight="1">
      <c r="A363" s="201"/>
      <c r="B363" s="207" t="s">
        <v>348</v>
      </c>
      <c r="C363" s="207"/>
      <c r="D363" s="207"/>
      <c r="E363" s="207"/>
      <c r="F363" s="207"/>
      <c r="G363" s="203"/>
      <c r="H363" s="203"/>
      <c r="I363" s="204"/>
      <c r="J363" s="33"/>
      <c r="K363" s="160"/>
      <c r="L363" s="145"/>
    </row>
    <row r="364" spans="1:12" s="161" customFormat="1" ht="13.5" customHeight="1">
      <c r="A364" s="201"/>
      <c r="B364" s="208" t="s">
        <v>349</v>
      </c>
      <c r="C364" s="208"/>
      <c r="D364" s="208"/>
      <c r="E364" s="208"/>
      <c r="F364" s="208"/>
      <c r="G364" s="203"/>
      <c r="H364" s="203"/>
      <c r="I364" s="204"/>
      <c r="J364" s="33"/>
      <c r="K364" s="160"/>
      <c r="L364" s="145"/>
    </row>
    <row r="365" spans="1:12" s="161" customFormat="1" ht="39.75" customHeight="1">
      <c r="A365" s="201"/>
      <c r="B365" s="209" t="s">
        <v>350</v>
      </c>
      <c r="C365" s="209"/>
      <c r="D365" s="209"/>
      <c r="E365" s="209"/>
      <c r="F365" s="209"/>
      <c r="G365" s="203"/>
      <c r="H365" s="203"/>
      <c r="I365" s="204"/>
      <c r="J365" s="33"/>
      <c r="K365" s="160"/>
      <c r="L365" s="145"/>
    </row>
    <row r="366" spans="1:12" s="161" customFormat="1" ht="40.5" customHeight="1">
      <c r="A366" s="201"/>
      <c r="B366" s="208" t="s">
        <v>351</v>
      </c>
      <c r="C366" s="208"/>
      <c r="D366" s="208"/>
      <c r="E366" s="208"/>
      <c r="F366" s="208"/>
      <c r="G366" s="203"/>
      <c r="H366" s="203"/>
      <c r="I366" s="204"/>
      <c r="J366" s="33"/>
      <c r="K366" s="160"/>
      <c r="L366" s="145"/>
    </row>
    <row r="367" spans="1:12" s="94" customFormat="1" ht="12.75">
      <c r="A367" s="102"/>
      <c r="B367" s="103"/>
      <c r="C367" s="104"/>
      <c r="D367" s="105"/>
      <c r="E367" s="105"/>
      <c r="F367" s="106"/>
      <c r="G367" s="91"/>
      <c r="H367" s="91"/>
      <c r="I367" s="92"/>
      <c r="J367" s="44"/>
      <c r="K367" s="93"/>
      <c r="L367" s="77"/>
    </row>
    <row r="368" spans="1:11" s="78" customFormat="1" ht="39.75" customHeight="1">
      <c r="A368" s="179" t="s">
        <v>118</v>
      </c>
      <c r="B368" s="107" t="s">
        <v>352</v>
      </c>
      <c r="C368" s="210"/>
      <c r="D368" s="89"/>
      <c r="E368" s="73"/>
      <c r="F368" s="130"/>
      <c r="G368" s="131"/>
      <c r="H368" s="131"/>
      <c r="I368" s="132"/>
      <c r="J368" s="75"/>
      <c r="K368" s="76"/>
    </row>
    <row r="369" spans="1:11" s="78" customFormat="1" ht="65.25" customHeight="1">
      <c r="A369" s="179"/>
      <c r="B369" s="107" t="s">
        <v>353</v>
      </c>
      <c r="C369" s="210"/>
      <c r="D369" s="89"/>
      <c r="E369" s="73"/>
      <c r="F369" s="130"/>
      <c r="G369" s="131"/>
      <c r="H369" s="131"/>
      <c r="I369" s="132"/>
      <c r="J369" s="75"/>
      <c r="K369" s="76"/>
    </row>
    <row r="370" spans="1:12" s="94" customFormat="1" ht="12.75">
      <c r="A370" s="86"/>
      <c r="B370" s="87"/>
      <c r="C370" s="88"/>
      <c r="D370" s="89"/>
      <c r="E370" s="105"/>
      <c r="F370" s="106"/>
      <c r="G370" s="91"/>
      <c r="H370" s="91"/>
      <c r="I370" s="92"/>
      <c r="J370" s="44"/>
      <c r="K370" s="93"/>
      <c r="L370" s="77"/>
    </row>
    <row r="371" spans="1:11" s="78" customFormat="1" ht="27" customHeight="1">
      <c r="A371" s="179"/>
      <c r="B371" s="107" t="s">
        <v>354</v>
      </c>
      <c r="C371" s="210"/>
      <c r="D371" s="89"/>
      <c r="E371" s="73"/>
      <c r="F371" s="130"/>
      <c r="G371" s="131"/>
      <c r="H371" s="131"/>
      <c r="I371" s="132"/>
      <c r="J371" s="75"/>
      <c r="K371" s="76"/>
    </row>
    <row r="372" spans="1:11" s="78" customFormat="1" ht="13.5" customHeight="1">
      <c r="A372" s="179"/>
      <c r="B372" s="87" t="s">
        <v>355</v>
      </c>
      <c r="C372" s="210"/>
      <c r="D372" s="89"/>
      <c r="E372" s="73"/>
      <c r="F372" s="130"/>
      <c r="G372" s="131"/>
      <c r="H372" s="131"/>
      <c r="I372" s="132"/>
      <c r="J372" s="75"/>
      <c r="K372" s="76"/>
    </row>
    <row r="373" spans="1:11" s="78" customFormat="1" ht="13.5" customHeight="1">
      <c r="A373" s="179"/>
      <c r="B373" s="87" t="s">
        <v>356</v>
      </c>
      <c r="C373" s="210" t="s">
        <v>125</v>
      </c>
      <c r="D373" s="211">
        <v>4</v>
      </c>
      <c r="E373" s="106"/>
      <c r="F373" s="106">
        <f>IF(E373*D373=0,"",E373*D373)</f>
        <v>0</v>
      </c>
      <c r="G373" s="131"/>
      <c r="H373" s="131"/>
      <c r="I373" s="132"/>
      <c r="J373" s="75"/>
      <c r="K373" s="76"/>
    </row>
    <row r="374" spans="1:12" s="94" customFormat="1" ht="12.75">
      <c r="A374" s="86"/>
      <c r="B374" s="87"/>
      <c r="C374" s="88"/>
      <c r="D374" s="89"/>
      <c r="E374" s="106"/>
      <c r="F374" s="106"/>
      <c r="G374" s="91"/>
      <c r="H374" s="91"/>
      <c r="I374" s="92"/>
      <c r="J374" s="44"/>
      <c r="K374" s="93"/>
      <c r="L374" s="77"/>
    </row>
    <row r="375" spans="1:11" s="78" customFormat="1" ht="39.75" customHeight="1">
      <c r="A375" s="179" t="s">
        <v>126</v>
      </c>
      <c r="B375" s="107" t="s">
        <v>357</v>
      </c>
      <c r="C375" s="210"/>
      <c r="D375" s="89"/>
      <c r="E375" s="73"/>
      <c r="F375" s="130"/>
      <c r="G375" s="131"/>
      <c r="H375" s="131"/>
      <c r="I375" s="132"/>
      <c r="J375" s="75"/>
      <c r="K375" s="76"/>
    </row>
    <row r="376" spans="1:11" s="78" customFormat="1" ht="65.25" customHeight="1">
      <c r="A376" s="179"/>
      <c r="B376" s="107" t="s">
        <v>353</v>
      </c>
      <c r="C376" s="210"/>
      <c r="D376" s="89"/>
      <c r="E376" s="73"/>
      <c r="F376" s="130"/>
      <c r="G376" s="131"/>
      <c r="H376" s="131"/>
      <c r="I376" s="132"/>
      <c r="J376" s="75"/>
      <c r="K376" s="76"/>
    </row>
    <row r="377" spans="1:11" s="78" customFormat="1" ht="27" customHeight="1">
      <c r="A377" s="179"/>
      <c r="B377" s="107" t="s">
        <v>354</v>
      </c>
      <c r="C377" s="210"/>
      <c r="D377" s="89"/>
      <c r="E377" s="73"/>
      <c r="F377" s="130"/>
      <c r="G377" s="131"/>
      <c r="H377" s="131"/>
      <c r="I377" s="132"/>
      <c r="J377" s="75"/>
      <c r="K377" s="76"/>
    </row>
    <row r="378" spans="1:11" s="78" customFormat="1" ht="13.5" customHeight="1">
      <c r="A378" s="179"/>
      <c r="B378" s="87" t="s">
        <v>355</v>
      </c>
      <c r="C378" s="210"/>
      <c r="D378" s="89"/>
      <c r="E378" s="73"/>
      <c r="F378" s="130"/>
      <c r="G378" s="131"/>
      <c r="H378" s="131"/>
      <c r="I378" s="132"/>
      <c r="J378" s="75"/>
      <c r="K378" s="76"/>
    </row>
    <row r="379" spans="1:11" s="78" customFormat="1" ht="13.5" customHeight="1">
      <c r="A379" s="179"/>
      <c r="B379" s="87" t="s">
        <v>358</v>
      </c>
      <c r="C379" s="210" t="s">
        <v>125</v>
      </c>
      <c r="D379" s="211">
        <v>1</v>
      </c>
      <c r="E379" s="106"/>
      <c r="F379" s="106">
        <f>IF(E379*D379=0,"",E379*D379)</f>
        <v>0</v>
      </c>
      <c r="G379" s="131"/>
      <c r="H379" s="131"/>
      <c r="I379" s="132"/>
      <c r="J379" s="75"/>
      <c r="K379" s="76"/>
    </row>
    <row r="380" spans="1:12" s="94" customFormat="1" ht="12.75">
      <c r="A380" s="86"/>
      <c r="B380" s="87"/>
      <c r="C380" s="88"/>
      <c r="D380" s="89"/>
      <c r="E380" s="106"/>
      <c r="F380" s="106"/>
      <c r="G380" s="91"/>
      <c r="H380" s="91"/>
      <c r="I380" s="92"/>
      <c r="J380" s="44"/>
      <c r="K380" s="93"/>
      <c r="L380" s="77"/>
    </row>
    <row r="381" spans="1:11" s="78" customFormat="1" ht="39.75" customHeight="1">
      <c r="A381" s="179" t="s">
        <v>129</v>
      </c>
      <c r="B381" s="107" t="s">
        <v>359</v>
      </c>
      <c r="C381" s="210"/>
      <c r="D381" s="89"/>
      <c r="E381" s="73"/>
      <c r="F381" s="130"/>
      <c r="G381" s="131"/>
      <c r="H381" s="131"/>
      <c r="I381" s="132"/>
      <c r="J381" s="75"/>
      <c r="K381" s="76"/>
    </row>
    <row r="382" spans="1:11" s="78" customFormat="1" ht="39.75" customHeight="1">
      <c r="A382" s="179"/>
      <c r="B382" s="107" t="s">
        <v>360</v>
      </c>
      <c r="C382" s="210"/>
      <c r="D382" s="89"/>
      <c r="E382" s="73"/>
      <c r="F382" s="130"/>
      <c r="G382" s="131"/>
      <c r="H382" s="131"/>
      <c r="I382" s="132"/>
      <c r="J382" s="75"/>
      <c r="K382" s="76"/>
    </row>
    <row r="383" spans="1:11" s="78" customFormat="1" ht="39.75" customHeight="1">
      <c r="A383" s="179"/>
      <c r="B383" s="107" t="s">
        <v>361</v>
      </c>
      <c r="C383" s="210"/>
      <c r="D383" s="89"/>
      <c r="E383" s="73"/>
      <c r="F383" s="130"/>
      <c r="G383" s="131"/>
      <c r="H383" s="131"/>
      <c r="I383" s="132"/>
      <c r="J383" s="75"/>
      <c r="K383" s="76"/>
    </row>
    <row r="384" spans="1:11" s="78" customFormat="1" ht="27" customHeight="1">
      <c r="A384" s="179"/>
      <c r="B384" s="107" t="s">
        <v>354</v>
      </c>
      <c r="C384" s="210"/>
      <c r="D384" s="89"/>
      <c r="E384" s="73"/>
      <c r="F384" s="130"/>
      <c r="G384" s="131"/>
      <c r="H384" s="131"/>
      <c r="I384" s="132"/>
      <c r="J384" s="75"/>
      <c r="K384" s="76"/>
    </row>
    <row r="385" spans="1:11" s="78" customFormat="1" ht="13.5" customHeight="1">
      <c r="A385" s="179"/>
      <c r="B385" s="87" t="s">
        <v>355</v>
      </c>
      <c r="C385" s="210"/>
      <c r="D385" s="89"/>
      <c r="E385" s="73"/>
      <c r="F385" s="130"/>
      <c r="G385" s="131"/>
      <c r="H385" s="131"/>
      <c r="I385" s="132"/>
      <c r="J385" s="75"/>
      <c r="K385" s="76"/>
    </row>
    <row r="386" spans="1:11" s="78" customFormat="1" ht="13.5" customHeight="1">
      <c r="A386" s="179"/>
      <c r="B386" s="87" t="s">
        <v>362</v>
      </c>
      <c r="C386" s="210" t="s">
        <v>125</v>
      </c>
      <c r="D386" s="211">
        <v>1</v>
      </c>
      <c r="E386" s="106"/>
      <c r="F386" s="106">
        <f>IF(E386*D386=0,"",E386*D386)</f>
        <v>0</v>
      </c>
      <c r="G386" s="131"/>
      <c r="H386" s="131"/>
      <c r="I386" s="132"/>
      <c r="J386" s="75"/>
      <c r="K386" s="76"/>
    </row>
    <row r="387" spans="1:12" s="94" customFormat="1" ht="12.75">
      <c r="A387" s="86"/>
      <c r="B387" s="87"/>
      <c r="C387" s="88"/>
      <c r="D387" s="89"/>
      <c r="E387" s="106"/>
      <c r="F387" s="106"/>
      <c r="G387" s="91"/>
      <c r="H387" s="91"/>
      <c r="I387" s="92"/>
      <c r="J387" s="44"/>
      <c r="K387" s="93"/>
      <c r="L387" s="77"/>
    </row>
    <row r="388" spans="1:12" s="94" customFormat="1" ht="38.25" customHeight="1">
      <c r="A388" s="86" t="s">
        <v>132</v>
      </c>
      <c r="B388" s="87" t="s">
        <v>363</v>
      </c>
      <c r="C388" s="88"/>
      <c r="D388" s="89"/>
      <c r="E388" s="106"/>
      <c r="F388" s="106"/>
      <c r="G388" s="91"/>
      <c r="H388" s="91"/>
      <c r="I388" s="92"/>
      <c r="J388" s="44"/>
      <c r="K388" s="93"/>
      <c r="L388" s="77"/>
    </row>
    <row r="389" spans="1:11" s="78" customFormat="1" ht="13.5" customHeight="1">
      <c r="A389" s="179"/>
      <c r="B389" s="87" t="s">
        <v>355</v>
      </c>
      <c r="C389" s="210"/>
      <c r="D389" s="89"/>
      <c r="E389" s="73"/>
      <c r="F389" s="130"/>
      <c r="G389" s="131"/>
      <c r="H389" s="131"/>
      <c r="I389" s="132"/>
      <c r="J389" s="75"/>
      <c r="K389" s="76"/>
    </row>
    <row r="390" spans="1:11" s="78" customFormat="1" ht="13.5" customHeight="1">
      <c r="A390" s="179"/>
      <c r="B390" s="87" t="s">
        <v>364</v>
      </c>
      <c r="C390" s="210" t="s">
        <v>125</v>
      </c>
      <c r="D390" s="211">
        <v>6</v>
      </c>
      <c r="E390" s="106"/>
      <c r="F390" s="106">
        <f>IF(E390*D390=0,"",E390*D390)</f>
        <v>0</v>
      </c>
      <c r="G390" s="131"/>
      <c r="H390" s="131"/>
      <c r="I390" s="132"/>
      <c r="J390" s="75"/>
      <c r="K390" s="76"/>
    </row>
    <row r="391" spans="1:12" s="94" customFormat="1" ht="12.75">
      <c r="A391" s="86"/>
      <c r="B391" s="87"/>
      <c r="C391" s="88"/>
      <c r="D391" s="89"/>
      <c r="E391" s="106"/>
      <c r="F391" s="106"/>
      <c r="G391" s="91"/>
      <c r="H391" s="91"/>
      <c r="I391" s="92"/>
      <c r="J391" s="44"/>
      <c r="K391" s="93"/>
      <c r="L391" s="77"/>
    </row>
    <row r="392" spans="1:11" s="78" customFormat="1" ht="52.5" customHeight="1">
      <c r="A392" s="179" t="s">
        <v>137</v>
      </c>
      <c r="B392" s="107" t="s">
        <v>365</v>
      </c>
      <c r="C392" s="210"/>
      <c r="D392" s="89"/>
      <c r="E392" s="73"/>
      <c r="F392" s="130"/>
      <c r="G392" s="131"/>
      <c r="H392" s="131"/>
      <c r="I392" s="132"/>
      <c r="J392" s="75"/>
      <c r="K392" s="76"/>
    </row>
    <row r="393" spans="1:11" s="78" customFormat="1" ht="65.25" customHeight="1">
      <c r="A393" s="179"/>
      <c r="B393" s="107" t="s">
        <v>366</v>
      </c>
      <c r="C393" s="210"/>
      <c r="D393" s="89"/>
      <c r="E393" s="73"/>
      <c r="F393" s="130"/>
      <c r="G393" s="131"/>
      <c r="H393" s="131"/>
      <c r="I393" s="132"/>
      <c r="J393" s="75"/>
      <c r="K393" s="76"/>
    </row>
    <row r="394" spans="1:11" s="78" customFormat="1" ht="13.5" customHeight="1">
      <c r="A394" s="179"/>
      <c r="B394" s="107" t="s">
        <v>367</v>
      </c>
      <c r="C394" s="210"/>
      <c r="D394" s="89"/>
      <c r="E394" s="73"/>
      <c r="F394" s="130"/>
      <c r="G394" s="131"/>
      <c r="H394" s="131"/>
      <c r="I394" s="132"/>
      <c r="J394" s="75"/>
      <c r="K394" s="76"/>
    </row>
    <row r="395" spans="1:11" s="78" customFormat="1" ht="13.5" customHeight="1">
      <c r="A395" s="179"/>
      <c r="B395" s="87" t="s">
        <v>355</v>
      </c>
      <c r="C395" s="210"/>
      <c r="D395" s="89"/>
      <c r="E395" s="73"/>
      <c r="F395" s="130"/>
      <c r="G395" s="131"/>
      <c r="H395" s="131"/>
      <c r="I395" s="132"/>
      <c r="J395" s="75"/>
      <c r="K395" s="76"/>
    </row>
    <row r="396" spans="1:11" s="78" customFormat="1" ht="13.5" customHeight="1">
      <c r="A396" s="179"/>
      <c r="B396" s="87" t="s">
        <v>368</v>
      </c>
      <c r="C396" s="210" t="s">
        <v>125</v>
      </c>
      <c r="D396" s="211">
        <v>1</v>
      </c>
      <c r="E396" s="106"/>
      <c r="F396" s="106">
        <f>IF(E396*D396=0,"",E396*D396)</f>
        <v>0</v>
      </c>
      <c r="G396" s="131"/>
      <c r="H396" s="131"/>
      <c r="I396" s="132"/>
      <c r="J396" s="75"/>
      <c r="K396" s="76"/>
    </row>
    <row r="397" spans="1:11" s="94" customFormat="1" ht="12.75">
      <c r="A397" s="102"/>
      <c r="B397" s="103"/>
      <c r="C397" s="104"/>
      <c r="D397" s="105"/>
      <c r="E397" s="105"/>
      <c r="F397" s="106"/>
      <c r="G397" s="91"/>
      <c r="H397" s="91"/>
      <c r="I397" s="92"/>
      <c r="J397" s="44"/>
      <c r="K397" s="93"/>
    </row>
    <row r="398" spans="1:11" s="94" customFormat="1" ht="12.75">
      <c r="A398" s="102"/>
      <c r="B398" s="103"/>
      <c r="C398" s="104"/>
      <c r="D398" s="105"/>
      <c r="E398" s="105"/>
      <c r="F398" s="106"/>
      <c r="G398" s="91"/>
      <c r="H398" s="91"/>
      <c r="I398" s="92"/>
      <c r="J398" s="44"/>
      <c r="K398" s="93"/>
    </row>
    <row r="399" spans="1:11" s="94" customFormat="1" ht="12.75">
      <c r="A399" s="102"/>
      <c r="B399" s="103"/>
      <c r="C399" s="104"/>
      <c r="D399" s="105"/>
      <c r="E399" s="105"/>
      <c r="F399" s="106"/>
      <c r="G399" s="91"/>
      <c r="H399" s="91"/>
      <c r="I399" s="92"/>
      <c r="J399" s="44"/>
      <c r="K399" s="93"/>
    </row>
    <row r="400" spans="1:11" s="94" customFormat="1" ht="12.75">
      <c r="A400" s="102"/>
      <c r="B400" s="103"/>
      <c r="C400" s="104"/>
      <c r="D400" s="105"/>
      <c r="E400" s="105"/>
      <c r="F400" s="106"/>
      <c r="G400" s="91"/>
      <c r="H400" s="91"/>
      <c r="I400" s="92"/>
      <c r="J400" s="44"/>
      <c r="K400" s="93"/>
    </row>
    <row r="401" spans="1:11" s="94" customFormat="1" ht="12.75">
      <c r="A401" s="102"/>
      <c r="B401" s="103"/>
      <c r="C401" s="104"/>
      <c r="D401" s="105"/>
      <c r="E401" s="105"/>
      <c r="F401" s="106"/>
      <c r="G401" s="91"/>
      <c r="H401" s="91"/>
      <c r="I401" s="92"/>
      <c r="J401" s="44"/>
      <c r="K401" s="93"/>
    </row>
    <row r="402" spans="1:11" s="94" customFormat="1" ht="12.75">
      <c r="A402" s="102"/>
      <c r="B402" s="103"/>
      <c r="C402" s="104"/>
      <c r="D402" s="105"/>
      <c r="E402" s="105"/>
      <c r="F402" s="106"/>
      <c r="G402" s="91"/>
      <c r="H402" s="91"/>
      <c r="I402" s="92"/>
      <c r="J402" s="44"/>
      <c r="K402" s="93"/>
    </row>
    <row r="403" spans="1:11" s="94" customFormat="1" ht="12.75">
      <c r="A403" s="102"/>
      <c r="B403" s="103"/>
      <c r="C403" s="104"/>
      <c r="D403" s="105"/>
      <c r="E403" s="105"/>
      <c r="F403" s="106"/>
      <c r="G403" s="91"/>
      <c r="H403" s="91"/>
      <c r="I403" s="92"/>
      <c r="J403" s="44"/>
      <c r="K403" s="93"/>
    </row>
    <row r="404" spans="1:11" s="78" customFormat="1" ht="12.75">
      <c r="A404" s="128" t="s">
        <v>369</v>
      </c>
      <c r="B404" s="212" t="s">
        <v>370</v>
      </c>
      <c r="C404" s="210"/>
      <c r="D404" s="81"/>
      <c r="E404" s="81"/>
      <c r="F404" s="82"/>
      <c r="G404" s="131"/>
      <c r="H404" s="131"/>
      <c r="I404" s="132"/>
      <c r="J404" s="75"/>
      <c r="K404" s="76"/>
    </row>
    <row r="405" spans="1:11" s="94" customFormat="1" ht="12.75">
      <c r="A405" s="86"/>
      <c r="B405" s="134"/>
      <c r="C405" s="88"/>
      <c r="D405" s="89"/>
      <c r="E405" s="213"/>
      <c r="F405" s="214"/>
      <c r="G405" s="91"/>
      <c r="H405" s="91"/>
      <c r="I405" s="92"/>
      <c r="J405" s="44"/>
      <c r="K405" s="93"/>
    </row>
    <row r="406" spans="1:11" s="220" customFormat="1" ht="54" customHeight="1">
      <c r="A406" s="215"/>
      <c r="B406" s="180" t="s">
        <v>371</v>
      </c>
      <c r="C406" s="180"/>
      <c r="D406" s="180"/>
      <c r="E406" s="180"/>
      <c r="F406" s="180"/>
      <c r="G406" s="216"/>
      <c r="H406" s="216"/>
      <c r="I406" s="217"/>
      <c r="J406" s="218"/>
      <c r="K406" s="219"/>
    </row>
    <row r="407" spans="1:11" s="220" customFormat="1" ht="38.25" customHeight="1">
      <c r="A407" s="215"/>
      <c r="B407" s="180" t="s">
        <v>372</v>
      </c>
      <c r="C407" s="180"/>
      <c r="D407" s="180"/>
      <c r="E407" s="180"/>
      <c r="F407" s="180"/>
      <c r="G407" s="216"/>
      <c r="H407" s="216"/>
      <c r="I407" s="217"/>
      <c r="J407" s="218"/>
      <c r="K407" s="219"/>
    </row>
    <row r="408" spans="1:11" s="220" customFormat="1" ht="105" customHeight="1">
      <c r="A408" s="215"/>
      <c r="B408" s="180" t="s">
        <v>373</v>
      </c>
      <c r="C408" s="180"/>
      <c r="D408" s="180"/>
      <c r="E408" s="180"/>
      <c r="F408" s="180"/>
      <c r="G408" s="216"/>
      <c r="H408" s="216"/>
      <c r="I408" s="217"/>
      <c r="J408" s="218"/>
      <c r="K408" s="219"/>
    </row>
    <row r="409" spans="1:11" s="78" customFormat="1" ht="14.25" customHeight="1">
      <c r="A409" s="128"/>
      <c r="B409" s="221" t="s">
        <v>374</v>
      </c>
      <c r="C409" s="221"/>
      <c r="D409" s="221"/>
      <c r="E409" s="221"/>
      <c r="F409" s="221"/>
      <c r="G409" s="131"/>
      <c r="H409" s="131"/>
      <c r="I409" s="132"/>
      <c r="J409" s="75"/>
      <c r="K409" s="76"/>
    </row>
    <row r="410" spans="1:12" s="161" customFormat="1" ht="66.75" customHeight="1">
      <c r="A410" s="201"/>
      <c r="B410" s="202" t="s">
        <v>375</v>
      </c>
      <c r="C410" s="202"/>
      <c r="D410" s="202"/>
      <c r="E410" s="202"/>
      <c r="F410" s="202"/>
      <c r="G410" s="203"/>
      <c r="H410" s="203"/>
      <c r="I410" s="204"/>
      <c r="J410" s="33"/>
      <c r="K410" s="160"/>
      <c r="L410" s="145"/>
    </row>
    <row r="411" spans="1:12" s="161" customFormat="1" ht="26.25" customHeight="1">
      <c r="A411" s="201"/>
      <c r="B411" s="208" t="s">
        <v>376</v>
      </c>
      <c r="C411" s="208"/>
      <c r="D411" s="208"/>
      <c r="E411" s="208"/>
      <c r="F411" s="208"/>
      <c r="G411" s="203"/>
      <c r="H411" s="203"/>
      <c r="I411" s="204"/>
      <c r="J411" s="33"/>
      <c r="K411" s="160"/>
      <c r="L411" s="145"/>
    </row>
    <row r="412" spans="1:12" s="161" customFormat="1" ht="66" customHeight="1">
      <c r="A412" s="201"/>
      <c r="B412" s="208" t="s">
        <v>377</v>
      </c>
      <c r="C412" s="208"/>
      <c r="D412" s="208"/>
      <c r="E412" s="208"/>
      <c r="F412" s="208"/>
      <c r="G412" s="203"/>
      <c r="H412" s="203"/>
      <c r="I412" s="204"/>
      <c r="J412" s="33"/>
      <c r="K412" s="160"/>
      <c r="L412" s="145"/>
    </row>
    <row r="413" spans="1:12" s="161" customFormat="1" ht="12.75" customHeight="1">
      <c r="A413" s="201"/>
      <c r="B413" s="208" t="s">
        <v>378</v>
      </c>
      <c r="C413" s="208"/>
      <c r="D413" s="208"/>
      <c r="E413" s="208"/>
      <c r="F413" s="208"/>
      <c r="G413" s="203"/>
      <c r="H413" s="203"/>
      <c r="I413" s="204"/>
      <c r="J413" s="33"/>
      <c r="K413" s="160"/>
      <c r="L413" s="145"/>
    </row>
    <row r="414" spans="1:12" s="161" customFormat="1" ht="39.75" customHeight="1">
      <c r="A414" s="201"/>
      <c r="B414" s="208" t="s">
        <v>379</v>
      </c>
      <c r="C414" s="208"/>
      <c r="D414" s="208"/>
      <c r="E414" s="208"/>
      <c r="F414" s="208"/>
      <c r="G414" s="203"/>
      <c r="H414" s="203"/>
      <c r="I414" s="204"/>
      <c r="J414" s="33"/>
      <c r="K414" s="160"/>
      <c r="L414" s="145"/>
    </row>
    <row r="415" spans="1:11" s="78" customFormat="1" ht="12.75" customHeight="1">
      <c r="A415" s="222"/>
      <c r="B415" s="103"/>
      <c r="C415" s="223"/>
      <c r="D415" s="73"/>
      <c r="E415" s="73"/>
      <c r="F415" s="130"/>
      <c r="G415" s="131"/>
      <c r="H415" s="131"/>
      <c r="I415" s="132"/>
      <c r="J415" s="75"/>
      <c r="K415" s="76"/>
    </row>
    <row r="416" spans="1:11" s="78" customFormat="1" ht="39.75" customHeight="1">
      <c r="A416" s="179" t="s">
        <v>139</v>
      </c>
      <c r="B416" s="134" t="s">
        <v>380</v>
      </c>
      <c r="C416" s="210"/>
      <c r="D416" s="89"/>
      <c r="E416" s="73"/>
      <c r="F416" s="130"/>
      <c r="G416" s="131"/>
      <c r="H416" s="131"/>
      <c r="I416" s="132"/>
      <c r="J416" s="75"/>
      <c r="K416" s="76"/>
    </row>
    <row r="417" spans="1:11" s="78" customFormat="1" ht="39.75" customHeight="1">
      <c r="A417" s="179"/>
      <c r="B417" s="134" t="s">
        <v>381</v>
      </c>
      <c r="C417" s="210"/>
      <c r="D417" s="89"/>
      <c r="E417" s="73"/>
      <c r="F417" s="130"/>
      <c r="G417" s="131"/>
      <c r="H417" s="131"/>
      <c r="I417" s="132"/>
      <c r="J417" s="75"/>
      <c r="K417" s="76"/>
    </row>
    <row r="418" spans="1:11" s="78" customFormat="1" ht="52.5" customHeight="1">
      <c r="A418" s="179"/>
      <c r="B418" s="134" t="s">
        <v>382</v>
      </c>
      <c r="C418" s="210"/>
      <c r="D418" s="89"/>
      <c r="E418" s="73"/>
      <c r="F418" s="130"/>
      <c r="G418" s="131"/>
      <c r="H418" s="131"/>
      <c r="I418" s="132"/>
      <c r="J418" s="75"/>
      <c r="K418" s="76"/>
    </row>
    <row r="419" spans="1:11" s="78" customFormat="1" ht="13.5" customHeight="1">
      <c r="A419" s="179"/>
      <c r="B419" s="134" t="s">
        <v>383</v>
      </c>
      <c r="C419" s="210"/>
      <c r="D419" s="89"/>
      <c r="E419" s="73"/>
      <c r="F419" s="130"/>
      <c r="G419" s="131"/>
      <c r="H419" s="131"/>
      <c r="I419" s="132"/>
      <c r="J419" s="75"/>
      <c r="K419" s="76"/>
    </row>
    <row r="420" spans="1:11" s="78" customFormat="1" ht="13.5" customHeight="1">
      <c r="A420" s="179"/>
      <c r="B420" s="134" t="s">
        <v>384</v>
      </c>
      <c r="C420" s="210" t="s">
        <v>125</v>
      </c>
      <c r="D420" s="224">
        <v>19</v>
      </c>
      <c r="E420" s="106"/>
      <c r="F420" s="106">
        <f>IF(E420*D420=0,"",E420*D420)</f>
        <v>0</v>
      </c>
      <c r="G420" s="131"/>
      <c r="H420" s="131"/>
      <c r="I420" s="132"/>
      <c r="J420" s="75"/>
      <c r="K420" s="76"/>
    </row>
    <row r="421" spans="1:11" s="78" customFormat="1" ht="14.25" customHeight="1">
      <c r="A421" s="179"/>
      <c r="B421" s="87"/>
      <c r="C421" s="210"/>
      <c r="D421" s="89"/>
      <c r="E421" s="106"/>
      <c r="F421" s="106"/>
      <c r="G421" s="131"/>
      <c r="H421" s="131"/>
      <c r="I421" s="132"/>
      <c r="J421" s="75"/>
      <c r="K421" s="76"/>
    </row>
    <row r="422" spans="1:11" s="78" customFormat="1" ht="27" customHeight="1">
      <c r="A422" s="179" t="s">
        <v>145</v>
      </c>
      <c r="B422" s="134" t="s">
        <v>385</v>
      </c>
      <c r="C422" s="210"/>
      <c r="D422" s="89"/>
      <c r="E422" s="73"/>
      <c r="F422" s="130"/>
      <c r="G422" s="131"/>
      <c r="H422" s="131"/>
      <c r="I422" s="132"/>
      <c r="J422" s="75"/>
      <c r="K422" s="76"/>
    </row>
    <row r="423" spans="1:11" s="78" customFormat="1" ht="39.75" customHeight="1">
      <c r="A423" s="179"/>
      <c r="B423" s="134" t="s">
        <v>386</v>
      </c>
      <c r="C423" s="210"/>
      <c r="D423" s="89"/>
      <c r="E423" s="73"/>
      <c r="F423" s="130"/>
      <c r="G423" s="131"/>
      <c r="H423" s="131"/>
      <c r="I423" s="132"/>
      <c r="J423" s="75"/>
      <c r="K423" s="76"/>
    </row>
    <row r="424" spans="1:11" s="94" customFormat="1" ht="12.75">
      <c r="A424" s="86"/>
      <c r="B424" s="87"/>
      <c r="C424" s="88"/>
      <c r="D424" s="89"/>
      <c r="E424" s="105"/>
      <c r="F424" s="106"/>
      <c r="G424" s="91"/>
      <c r="H424" s="91"/>
      <c r="I424" s="92"/>
      <c r="J424" s="44"/>
      <c r="K424" s="93"/>
    </row>
    <row r="425" spans="1:11" s="94" customFormat="1" ht="12.75">
      <c r="A425" s="86"/>
      <c r="B425" s="87"/>
      <c r="C425" s="88"/>
      <c r="D425" s="89"/>
      <c r="E425" s="105"/>
      <c r="F425" s="106"/>
      <c r="G425" s="91"/>
      <c r="H425" s="91"/>
      <c r="I425" s="92"/>
      <c r="J425" s="44"/>
      <c r="K425" s="93"/>
    </row>
    <row r="426" spans="1:11" s="94" customFormat="1" ht="12.75">
      <c r="A426" s="86"/>
      <c r="B426" s="87"/>
      <c r="C426" s="88"/>
      <c r="D426" s="89"/>
      <c r="E426" s="105"/>
      <c r="F426" s="106"/>
      <c r="G426" s="91"/>
      <c r="H426" s="91"/>
      <c r="I426" s="92"/>
      <c r="J426" s="44"/>
      <c r="K426" s="93"/>
    </row>
    <row r="427" spans="1:11" s="94" customFormat="1" ht="12.75">
      <c r="A427" s="86"/>
      <c r="B427" s="87"/>
      <c r="C427" s="88"/>
      <c r="D427" s="89"/>
      <c r="E427" s="105"/>
      <c r="F427" s="106"/>
      <c r="G427" s="91"/>
      <c r="H427" s="91"/>
      <c r="I427" s="92"/>
      <c r="J427" s="44"/>
      <c r="K427" s="93"/>
    </row>
    <row r="428" spans="1:11" s="78" customFormat="1" ht="52.5" customHeight="1">
      <c r="A428" s="179"/>
      <c r="B428" s="134" t="s">
        <v>387</v>
      </c>
      <c r="C428" s="210"/>
      <c r="D428" s="89"/>
      <c r="E428" s="73"/>
      <c r="F428" s="130"/>
      <c r="G428" s="131"/>
      <c r="H428" s="131"/>
      <c r="I428" s="132"/>
      <c r="J428" s="75"/>
      <c r="K428" s="76"/>
    </row>
    <row r="429" spans="1:11" s="78" customFormat="1" ht="13.5" customHeight="1">
      <c r="A429" s="179"/>
      <c r="B429" s="134" t="s">
        <v>388</v>
      </c>
      <c r="C429" s="210"/>
      <c r="D429" s="89"/>
      <c r="E429" s="73"/>
      <c r="F429" s="130"/>
      <c r="G429" s="131"/>
      <c r="H429" s="131"/>
      <c r="I429" s="132"/>
      <c r="J429" s="75"/>
      <c r="K429" s="76"/>
    </row>
    <row r="430" spans="1:11" s="78" customFormat="1" ht="13.5" customHeight="1">
      <c r="A430" s="179"/>
      <c r="B430" s="134" t="s">
        <v>389</v>
      </c>
      <c r="C430" s="210" t="s">
        <v>125</v>
      </c>
      <c r="D430" s="224">
        <v>9</v>
      </c>
      <c r="E430" s="106"/>
      <c r="F430" s="106">
        <f>IF(E430*D430=0,"",E430*D430)</f>
        <v>0</v>
      </c>
      <c r="G430" s="131"/>
      <c r="H430" s="131"/>
      <c r="I430" s="132"/>
      <c r="J430" s="75"/>
      <c r="K430" s="76"/>
    </row>
    <row r="431" spans="1:11" s="78" customFormat="1" ht="12.75">
      <c r="A431" s="179"/>
      <c r="B431" s="134"/>
      <c r="C431" s="210"/>
      <c r="D431" s="224"/>
      <c r="E431" s="106"/>
      <c r="F431" s="106"/>
      <c r="G431" s="131"/>
      <c r="H431" s="131"/>
      <c r="I431" s="132"/>
      <c r="J431" s="75"/>
      <c r="K431" s="76"/>
    </row>
    <row r="432" spans="1:11" s="78" customFormat="1" ht="27.75" customHeight="1">
      <c r="A432" s="179" t="s">
        <v>147</v>
      </c>
      <c r="B432" s="134" t="s">
        <v>390</v>
      </c>
      <c r="C432" s="210"/>
      <c r="D432" s="89"/>
      <c r="E432" s="73"/>
      <c r="F432" s="130"/>
      <c r="G432" s="131"/>
      <c r="H432" s="131"/>
      <c r="I432" s="132"/>
      <c r="J432" s="75"/>
      <c r="K432" s="76"/>
    </row>
    <row r="433" spans="1:11" s="78" customFormat="1" ht="39.75" customHeight="1">
      <c r="A433" s="179"/>
      <c r="B433" s="134" t="s">
        <v>381</v>
      </c>
      <c r="C433" s="210"/>
      <c r="D433" s="89"/>
      <c r="E433" s="73"/>
      <c r="F433" s="130"/>
      <c r="G433" s="131"/>
      <c r="H433" s="131"/>
      <c r="I433" s="132"/>
      <c r="J433" s="75"/>
      <c r="K433" s="76"/>
    </row>
    <row r="434" spans="1:11" s="78" customFormat="1" ht="52.5" customHeight="1">
      <c r="A434" s="179"/>
      <c r="B434" s="134" t="s">
        <v>391</v>
      </c>
      <c r="C434" s="210"/>
      <c r="D434" s="89"/>
      <c r="E434" s="73"/>
      <c r="F434" s="130"/>
      <c r="G434" s="131"/>
      <c r="H434" s="131"/>
      <c r="I434" s="132"/>
      <c r="J434" s="75"/>
      <c r="K434" s="76"/>
    </row>
    <row r="435" spans="1:11" s="78" customFormat="1" ht="13.5" customHeight="1">
      <c r="A435" s="179"/>
      <c r="B435" s="134" t="s">
        <v>392</v>
      </c>
      <c r="C435" s="210"/>
      <c r="D435" s="89"/>
      <c r="E435" s="73"/>
      <c r="F435" s="130"/>
      <c r="G435" s="131"/>
      <c r="H435" s="131"/>
      <c r="I435" s="132"/>
      <c r="J435" s="75"/>
      <c r="K435" s="76"/>
    </row>
    <row r="436" spans="1:11" s="78" customFormat="1" ht="13.5" customHeight="1">
      <c r="A436" s="179"/>
      <c r="B436" s="134" t="s">
        <v>393</v>
      </c>
      <c r="C436" s="210" t="s">
        <v>125</v>
      </c>
      <c r="D436" s="224">
        <v>1</v>
      </c>
      <c r="E436" s="106"/>
      <c r="F436" s="106">
        <f>IF(E436*D436=0,"",E436*D436)</f>
        <v>0</v>
      </c>
      <c r="G436" s="131"/>
      <c r="H436" s="131"/>
      <c r="I436" s="132"/>
      <c r="J436" s="75"/>
      <c r="K436" s="76"/>
    </row>
    <row r="437" spans="1:11" s="78" customFormat="1" ht="12.75">
      <c r="A437" s="179"/>
      <c r="B437" s="134"/>
      <c r="C437" s="210"/>
      <c r="D437" s="224"/>
      <c r="E437" s="106"/>
      <c r="F437" s="106"/>
      <c r="G437" s="131"/>
      <c r="H437" s="131"/>
      <c r="I437" s="132"/>
      <c r="J437" s="75"/>
      <c r="K437" s="76"/>
    </row>
    <row r="438" spans="1:11" s="78" customFormat="1" ht="27.75" customHeight="1">
      <c r="A438" s="179" t="s">
        <v>149</v>
      </c>
      <c r="B438" s="134" t="s">
        <v>394</v>
      </c>
      <c r="C438" s="210"/>
      <c r="D438" s="89"/>
      <c r="E438" s="73"/>
      <c r="F438" s="130"/>
      <c r="G438" s="131"/>
      <c r="H438" s="131"/>
      <c r="I438" s="132"/>
      <c r="J438" s="75"/>
      <c r="K438" s="76"/>
    </row>
    <row r="439" spans="1:11" s="78" customFormat="1" ht="39.75" customHeight="1">
      <c r="A439" s="179"/>
      <c r="B439" s="134" t="s">
        <v>381</v>
      </c>
      <c r="C439" s="210"/>
      <c r="D439" s="89"/>
      <c r="E439" s="73"/>
      <c r="F439" s="130"/>
      <c r="G439" s="131"/>
      <c r="H439" s="131"/>
      <c r="I439" s="132"/>
      <c r="J439" s="75"/>
      <c r="K439" s="76"/>
    </row>
    <row r="440" spans="1:11" s="78" customFormat="1" ht="52.5" customHeight="1">
      <c r="A440" s="179"/>
      <c r="B440" s="134" t="s">
        <v>387</v>
      </c>
      <c r="C440" s="210"/>
      <c r="D440" s="89"/>
      <c r="E440" s="73"/>
      <c r="F440" s="130"/>
      <c r="G440" s="131"/>
      <c r="H440" s="131"/>
      <c r="I440" s="132"/>
      <c r="J440" s="75"/>
      <c r="K440" s="76"/>
    </row>
    <row r="441" spans="1:11" s="78" customFormat="1" ht="13.5" customHeight="1">
      <c r="A441" s="179"/>
      <c r="B441" s="134" t="s">
        <v>395</v>
      </c>
      <c r="C441" s="210"/>
      <c r="D441" s="89"/>
      <c r="E441" s="73"/>
      <c r="F441" s="130"/>
      <c r="G441" s="131"/>
      <c r="H441" s="131"/>
      <c r="I441" s="132"/>
      <c r="J441" s="75"/>
      <c r="K441" s="76"/>
    </row>
    <row r="442" spans="1:11" s="78" customFormat="1" ht="13.5" customHeight="1">
      <c r="A442" s="179"/>
      <c r="B442" s="134" t="s">
        <v>396</v>
      </c>
      <c r="C442" s="210" t="s">
        <v>125</v>
      </c>
      <c r="D442" s="224">
        <v>2</v>
      </c>
      <c r="E442" s="106"/>
      <c r="F442" s="106">
        <f>IF(E442*D442=0,"",E442*D442)</f>
        <v>0</v>
      </c>
      <c r="G442" s="131"/>
      <c r="H442" s="131"/>
      <c r="I442" s="132"/>
      <c r="J442" s="75"/>
      <c r="K442" s="76"/>
    </row>
    <row r="443" spans="1:11" s="78" customFormat="1" ht="12.75">
      <c r="A443" s="179"/>
      <c r="B443" s="134"/>
      <c r="C443" s="210"/>
      <c r="D443" s="224"/>
      <c r="E443" s="106"/>
      <c r="F443" s="106"/>
      <c r="G443" s="131"/>
      <c r="H443" s="131"/>
      <c r="I443" s="132"/>
      <c r="J443" s="75"/>
      <c r="K443" s="76"/>
    </row>
    <row r="444" spans="1:11" s="78" customFormat="1" ht="27.75" customHeight="1">
      <c r="A444" s="179" t="s">
        <v>151</v>
      </c>
      <c r="B444" s="134" t="s">
        <v>397</v>
      </c>
      <c r="C444" s="210"/>
      <c r="D444" s="89"/>
      <c r="E444" s="73"/>
      <c r="F444" s="130"/>
      <c r="G444" s="131"/>
      <c r="H444" s="131"/>
      <c r="I444" s="132"/>
      <c r="J444" s="75"/>
      <c r="K444" s="76"/>
    </row>
    <row r="445" spans="1:11" s="78" customFormat="1" ht="39.75" customHeight="1">
      <c r="A445" s="179"/>
      <c r="B445" s="134" t="s">
        <v>381</v>
      </c>
      <c r="C445" s="210"/>
      <c r="D445" s="89"/>
      <c r="E445" s="73"/>
      <c r="F445" s="130"/>
      <c r="G445" s="131"/>
      <c r="H445" s="131"/>
      <c r="I445" s="132"/>
      <c r="J445" s="75"/>
      <c r="K445" s="76"/>
    </row>
    <row r="446" spans="1:11" s="78" customFormat="1" ht="52.5" customHeight="1">
      <c r="A446" s="179"/>
      <c r="B446" s="134" t="s">
        <v>391</v>
      </c>
      <c r="C446" s="210"/>
      <c r="D446" s="89"/>
      <c r="E446" s="73"/>
      <c r="F446" s="130"/>
      <c r="G446" s="131"/>
      <c r="H446" s="131"/>
      <c r="I446" s="132"/>
      <c r="J446" s="75"/>
      <c r="K446" s="76"/>
    </row>
    <row r="447" spans="1:11" s="78" customFormat="1" ht="13.5" customHeight="1">
      <c r="A447" s="179"/>
      <c r="B447" s="134" t="s">
        <v>398</v>
      </c>
      <c r="C447" s="210"/>
      <c r="D447" s="89"/>
      <c r="E447" s="73"/>
      <c r="F447" s="130"/>
      <c r="G447" s="131"/>
      <c r="H447" s="131"/>
      <c r="I447" s="132"/>
      <c r="J447" s="75"/>
      <c r="K447" s="76"/>
    </row>
    <row r="448" spans="1:11" s="78" customFormat="1" ht="13.5" customHeight="1">
      <c r="A448" s="179"/>
      <c r="B448" s="134" t="s">
        <v>399</v>
      </c>
      <c r="C448" s="210" t="s">
        <v>125</v>
      </c>
      <c r="D448" s="224">
        <v>1</v>
      </c>
      <c r="E448" s="106"/>
      <c r="F448" s="106">
        <f>IF(E448*D448=0,"",E448*D448)</f>
        <v>0</v>
      </c>
      <c r="G448" s="131"/>
      <c r="H448" s="131"/>
      <c r="I448" s="132"/>
      <c r="J448" s="75"/>
      <c r="K448" s="76"/>
    </row>
    <row r="449" spans="1:11" s="78" customFormat="1" ht="12.75">
      <c r="A449" s="179"/>
      <c r="B449" s="134"/>
      <c r="C449" s="210"/>
      <c r="D449" s="224"/>
      <c r="E449" s="106"/>
      <c r="F449" s="106"/>
      <c r="G449" s="131"/>
      <c r="H449" s="131"/>
      <c r="I449" s="132"/>
      <c r="J449" s="75"/>
      <c r="K449" s="76"/>
    </row>
    <row r="450" spans="1:11" s="78" customFormat="1" ht="53.25" customHeight="1">
      <c r="A450" s="179" t="s">
        <v>153</v>
      </c>
      <c r="B450" s="134" t="s">
        <v>400</v>
      </c>
      <c r="C450" s="210"/>
      <c r="D450" s="89"/>
      <c r="E450" s="73"/>
      <c r="F450" s="130"/>
      <c r="G450" s="131"/>
      <c r="H450" s="131"/>
      <c r="I450" s="132"/>
      <c r="J450" s="75"/>
      <c r="K450" s="76"/>
    </row>
    <row r="451" spans="1:11" s="78" customFormat="1" ht="39.75" customHeight="1">
      <c r="A451" s="179"/>
      <c r="B451" s="134" t="s">
        <v>401</v>
      </c>
      <c r="C451" s="210"/>
      <c r="D451" s="89"/>
      <c r="E451" s="73"/>
      <c r="F451" s="130"/>
      <c r="G451" s="131"/>
      <c r="H451" s="131"/>
      <c r="I451" s="132"/>
      <c r="J451" s="75"/>
      <c r="K451" s="76"/>
    </row>
    <row r="452" spans="1:11" s="78" customFormat="1" ht="27.75" customHeight="1">
      <c r="A452" s="179"/>
      <c r="B452" s="134" t="s">
        <v>402</v>
      </c>
      <c r="C452" s="210"/>
      <c r="D452" s="89"/>
      <c r="E452" s="73"/>
      <c r="F452" s="130"/>
      <c r="G452" s="131"/>
      <c r="H452" s="131"/>
      <c r="I452" s="132"/>
      <c r="J452" s="75"/>
      <c r="K452" s="76"/>
    </row>
    <row r="453" spans="1:11" s="78" customFormat="1" ht="13.5" customHeight="1">
      <c r="A453" s="179"/>
      <c r="B453" s="134" t="s">
        <v>403</v>
      </c>
      <c r="C453" s="210"/>
      <c r="D453" s="89"/>
      <c r="E453" s="73"/>
      <c r="F453" s="130"/>
      <c r="G453" s="131"/>
      <c r="H453" s="131"/>
      <c r="I453" s="132"/>
      <c r="J453" s="75"/>
      <c r="K453" s="76"/>
    </row>
    <row r="454" spans="1:11" s="78" customFormat="1" ht="13.5" customHeight="1">
      <c r="A454" s="179"/>
      <c r="B454" s="134" t="s">
        <v>404</v>
      </c>
      <c r="C454" s="210" t="s">
        <v>125</v>
      </c>
      <c r="D454" s="224">
        <v>2</v>
      </c>
      <c r="E454" s="106"/>
      <c r="F454" s="106">
        <f>IF(E454*D454=0,"",E454*D454)</f>
        <v>0</v>
      </c>
      <c r="G454" s="131"/>
      <c r="H454" s="131"/>
      <c r="I454" s="132"/>
      <c r="J454" s="75"/>
      <c r="K454" s="76"/>
    </row>
    <row r="455" spans="1:11" s="78" customFormat="1" ht="13.5" customHeight="1">
      <c r="A455" s="179"/>
      <c r="B455" s="134"/>
      <c r="C455" s="210"/>
      <c r="D455" s="224"/>
      <c r="E455" s="106"/>
      <c r="F455" s="106"/>
      <c r="G455" s="131"/>
      <c r="H455" s="131"/>
      <c r="I455" s="132"/>
      <c r="J455" s="75"/>
      <c r="K455" s="76"/>
    </row>
    <row r="456" spans="1:11" s="94" customFormat="1" ht="12.75">
      <c r="A456" s="86"/>
      <c r="B456" s="87"/>
      <c r="C456" s="88"/>
      <c r="D456" s="89"/>
      <c r="E456" s="105"/>
      <c r="F456" s="106"/>
      <c r="G456" s="91"/>
      <c r="H456" s="91"/>
      <c r="I456" s="92"/>
      <c r="J456" s="44"/>
      <c r="K456" s="93"/>
    </row>
    <row r="457" spans="1:11" s="78" customFormat="1" ht="12.75">
      <c r="A457" s="179" t="s">
        <v>156</v>
      </c>
      <c r="B457" s="87" t="s">
        <v>405</v>
      </c>
      <c r="C457" s="210"/>
      <c r="D457" s="211"/>
      <c r="E457" s="106"/>
      <c r="F457" s="106"/>
      <c r="G457" s="131"/>
      <c r="H457" s="131"/>
      <c r="I457" s="132"/>
      <c r="J457" s="75"/>
      <c r="K457" s="76"/>
    </row>
    <row r="458" spans="1:11" s="78" customFormat="1" ht="12.75">
      <c r="A458" s="179"/>
      <c r="B458" s="87"/>
      <c r="C458" s="210"/>
      <c r="D458" s="211"/>
      <c r="E458" s="106"/>
      <c r="F458" s="106"/>
      <c r="G458" s="131"/>
      <c r="H458" s="131"/>
      <c r="I458" s="132"/>
      <c r="J458" s="75"/>
      <c r="K458" s="76"/>
    </row>
    <row r="459" spans="1:11" s="78" customFormat="1" ht="12.75">
      <c r="A459" s="179"/>
      <c r="B459" s="134" t="s">
        <v>406</v>
      </c>
      <c r="C459" s="210" t="s">
        <v>125</v>
      </c>
      <c r="D459" s="224">
        <v>19</v>
      </c>
      <c r="E459" s="106"/>
      <c r="F459" s="106">
        <f>IF(E459*D459=0,"",E459*D459)</f>
        <v>0</v>
      </c>
      <c r="G459" s="131"/>
      <c r="H459" s="131"/>
      <c r="I459" s="132"/>
      <c r="J459" s="75"/>
      <c r="K459" s="76"/>
    </row>
    <row r="460" spans="1:11" s="78" customFormat="1" ht="13.5" customHeight="1">
      <c r="A460" s="179"/>
      <c r="B460" s="87"/>
      <c r="C460" s="210"/>
      <c r="D460" s="211"/>
      <c r="E460" s="106"/>
      <c r="F460" s="106"/>
      <c r="G460" s="131"/>
      <c r="H460" s="131"/>
      <c r="I460" s="132"/>
      <c r="J460" s="75"/>
      <c r="K460" s="76"/>
    </row>
    <row r="461" spans="1:11" s="94" customFormat="1" ht="15.75">
      <c r="A461" s="119"/>
      <c r="B461" s="147" t="s">
        <v>407</v>
      </c>
      <c r="C461" s="121"/>
      <c r="D461" s="122"/>
      <c r="E461" s="123"/>
      <c r="F461" s="124">
        <f>IF(SUM(F368:F459)=0,"",SUM(F368:F459))</f>
        <v>0</v>
      </c>
      <c r="G461" s="125"/>
      <c r="H461" s="125"/>
      <c r="I461" s="126"/>
      <c r="J461" s="127"/>
      <c r="K461" s="93"/>
    </row>
    <row r="462" spans="1:11" s="94" customFormat="1" ht="12.75">
      <c r="A462" s="225"/>
      <c r="B462" s="226"/>
      <c r="C462" s="227"/>
      <c r="D462" s="115"/>
      <c r="E462" s="177"/>
      <c r="F462" s="157"/>
      <c r="G462" s="91"/>
      <c r="H462" s="91"/>
      <c r="I462" s="92"/>
      <c r="J462" s="44"/>
      <c r="K462" s="93"/>
    </row>
    <row r="463" spans="1:11" s="94" customFormat="1" ht="12.75">
      <c r="A463" s="102"/>
      <c r="B463" s="228"/>
      <c r="C463" s="104"/>
      <c r="D463" s="105"/>
      <c r="E463" s="229"/>
      <c r="F463" s="230"/>
      <c r="G463" s="91"/>
      <c r="H463" s="91"/>
      <c r="I463" s="92"/>
      <c r="J463" s="44"/>
      <c r="K463" s="93"/>
    </row>
    <row r="464" spans="1:11" s="78" customFormat="1" ht="12" customHeight="1">
      <c r="A464" s="128" t="s">
        <v>408</v>
      </c>
      <c r="B464" s="129" t="s">
        <v>409</v>
      </c>
      <c r="C464" s="80"/>
      <c r="D464" s="81"/>
      <c r="E464" s="81"/>
      <c r="F464" s="82"/>
      <c r="G464" s="131"/>
      <c r="H464" s="131"/>
      <c r="I464" s="132"/>
      <c r="J464" s="75"/>
      <c r="K464" s="76"/>
    </row>
    <row r="465" spans="1:11" s="78" customFormat="1" ht="12.75">
      <c r="A465" s="128"/>
      <c r="B465" s="129"/>
      <c r="C465" s="80"/>
      <c r="D465" s="81"/>
      <c r="E465" s="81"/>
      <c r="F465" s="82"/>
      <c r="G465" s="131"/>
      <c r="H465" s="131"/>
      <c r="I465" s="132"/>
      <c r="J465" s="75"/>
      <c r="K465" s="76"/>
    </row>
    <row r="466" spans="1:11" s="78" customFormat="1" ht="13.5">
      <c r="A466" s="179"/>
      <c r="B466" s="231" t="s">
        <v>410</v>
      </c>
      <c r="C466" s="210"/>
      <c r="D466" s="81"/>
      <c r="E466" s="81"/>
      <c r="F466" s="81"/>
      <c r="G466" s="131"/>
      <c r="H466" s="131"/>
      <c r="I466" s="132"/>
      <c r="J466" s="75"/>
      <c r="K466" s="76"/>
    </row>
    <row r="467" spans="1:11" s="78" customFormat="1" ht="12.75">
      <c r="A467" s="179"/>
      <c r="B467" s="212"/>
      <c r="C467" s="210"/>
      <c r="D467" s="81"/>
      <c r="E467" s="81"/>
      <c r="F467" s="81"/>
      <c r="G467" s="131"/>
      <c r="H467" s="131"/>
      <c r="I467" s="132"/>
      <c r="J467" s="75"/>
      <c r="K467" s="76"/>
    </row>
    <row r="468" spans="1:11" s="78" customFormat="1" ht="66" customHeight="1">
      <c r="A468" s="128"/>
      <c r="B468" s="180" t="s">
        <v>411</v>
      </c>
      <c r="C468" s="180"/>
      <c r="D468" s="180"/>
      <c r="E468" s="180"/>
      <c r="F468" s="180"/>
      <c r="G468" s="131"/>
      <c r="H468" s="131"/>
      <c r="I468" s="132"/>
      <c r="J468" s="75"/>
      <c r="K468" s="76"/>
    </row>
    <row r="469" spans="1:11" s="78" customFormat="1" ht="13.5" customHeight="1">
      <c r="A469" s="128"/>
      <c r="B469" s="180" t="s">
        <v>412</v>
      </c>
      <c r="C469" s="180"/>
      <c r="D469" s="180"/>
      <c r="E469" s="180"/>
      <c r="F469" s="180"/>
      <c r="G469" s="131"/>
      <c r="H469" s="131"/>
      <c r="I469" s="132"/>
      <c r="J469" s="75"/>
      <c r="K469" s="76"/>
    </row>
    <row r="470" spans="1:11" s="94" customFormat="1" ht="65.25" customHeight="1">
      <c r="A470" s="86"/>
      <c r="B470" s="180" t="s">
        <v>413</v>
      </c>
      <c r="C470" s="180"/>
      <c r="D470" s="180"/>
      <c r="E470" s="180"/>
      <c r="F470" s="180"/>
      <c r="G470" s="232"/>
      <c r="H470" s="91"/>
      <c r="I470" s="92"/>
      <c r="J470" s="44"/>
      <c r="K470" s="93"/>
    </row>
    <row r="471" spans="1:11" s="94" customFormat="1" ht="27" customHeight="1">
      <c r="A471" s="86"/>
      <c r="B471" s="180" t="s">
        <v>414</v>
      </c>
      <c r="C471" s="180"/>
      <c r="D471" s="180"/>
      <c r="E471" s="180"/>
      <c r="F471" s="180"/>
      <c r="G471" s="232"/>
      <c r="H471" s="91"/>
      <c r="I471" s="92"/>
      <c r="J471" s="44"/>
      <c r="K471" s="93"/>
    </row>
    <row r="472" spans="1:11" s="94" customFormat="1" ht="14.25" customHeight="1">
      <c r="A472" s="86"/>
      <c r="B472" s="180" t="s">
        <v>415</v>
      </c>
      <c r="C472" s="180"/>
      <c r="D472" s="180"/>
      <c r="E472" s="180"/>
      <c r="F472" s="180"/>
      <c r="G472" s="232"/>
      <c r="H472" s="91"/>
      <c r="I472" s="92"/>
      <c r="J472" s="44"/>
      <c r="K472" s="93"/>
    </row>
    <row r="473" spans="1:11" s="94" customFormat="1" ht="27" customHeight="1">
      <c r="A473" s="86"/>
      <c r="B473" s="180" t="s">
        <v>416</v>
      </c>
      <c r="C473" s="180"/>
      <c r="D473" s="180"/>
      <c r="E473" s="180"/>
      <c r="F473" s="180"/>
      <c r="G473" s="233"/>
      <c r="H473" s="91"/>
      <c r="I473" s="92"/>
      <c r="J473" s="44"/>
      <c r="K473" s="93"/>
    </row>
    <row r="474" spans="1:11" s="94" customFormat="1" ht="27.75" customHeight="1">
      <c r="A474" s="86"/>
      <c r="B474" s="180" t="s">
        <v>417</v>
      </c>
      <c r="C474" s="180"/>
      <c r="D474" s="180"/>
      <c r="E474" s="180"/>
      <c r="F474" s="180"/>
      <c r="G474" s="233"/>
      <c r="H474" s="91"/>
      <c r="I474" s="92"/>
      <c r="J474" s="44"/>
      <c r="K474" s="93"/>
    </row>
    <row r="475" spans="1:12" s="161" customFormat="1" ht="40.5" customHeight="1">
      <c r="A475" s="201"/>
      <c r="B475" s="208" t="s">
        <v>418</v>
      </c>
      <c r="C475" s="208"/>
      <c r="D475" s="208"/>
      <c r="E475" s="208"/>
      <c r="F475" s="208"/>
      <c r="G475" s="203"/>
      <c r="H475" s="203"/>
      <c r="I475" s="204"/>
      <c r="J475" s="33"/>
      <c r="K475" s="160"/>
      <c r="L475" s="145"/>
    </row>
    <row r="476" spans="1:11" s="78" customFormat="1" ht="13.5" customHeight="1">
      <c r="A476" s="128"/>
      <c r="B476" s="180" t="s">
        <v>419</v>
      </c>
      <c r="C476" s="180"/>
      <c r="D476" s="180"/>
      <c r="E476" s="180"/>
      <c r="F476" s="180"/>
      <c r="G476" s="131"/>
      <c r="H476" s="131"/>
      <c r="I476" s="132"/>
      <c r="J476" s="75"/>
      <c r="K476" s="76"/>
    </row>
    <row r="477" spans="1:11" s="94" customFormat="1" ht="12.75">
      <c r="A477" s="102"/>
      <c r="B477" s="103"/>
      <c r="C477" s="104"/>
      <c r="D477" s="105"/>
      <c r="E477" s="105"/>
      <c r="F477" s="106"/>
      <c r="G477" s="91"/>
      <c r="H477" s="91"/>
      <c r="I477" s="92"/>
      <c r="J477" s="44"/>
      <c r="K477" s="93"/>
    </row>
    <row r="478" spans="1:11" s="78" customFormat="1" ht="65.25" customHeight="1">
      <c r="A478" s="179" t="s">
        <v>118</v>
      </c>
      <c r="B478" s="134" t="s">
        <v>420</v>
      </c>
      <c r="C478" s="210"/>
      <c r="D478" s="89"/>
      <c r="E478" s="73"/>
      <c r="F478" s="73"/>
      <c r="G478" s="131"/>
      <c r="H478" s="131"/>
      <c r="I478" s="132"/>
      <c r="J478" s="75"/>
      <c r="K478" s="76"/>
    </row>
    <row r="479" spans="1:11" s="78" customFormat="1" ht="51" customHeight="1">
      <c r="A479" s="179"/>
      <c r="B479" s="134" t="s">
        <v>421</v>
      </c>
      <c r="C479" s="210"/>
      <c r="D479" s="89"/>
      <c r="E479" s="73"/>
      <c r="F479" s="73"/>
      <c r="G479" s="131"/>
      <c r="H479" s="131"/>
      <c r="I479" s="132"/>
      <c r="J479" s="75"/>
      <c r="K479" s="76"/>
    </row>
    <row r="480" spans="1:11" s="78" customFormat="1" ht="51.75" customHeight="1">
      <c r="A480" s="179"/>
      <c r="B480" s="134" t="s">
        <v>422</v>
      </c>
      <c r="C480" s="210"/>
      <c r="D480" s="89"/>
      <c r="E480" s="73"/>
      <c r="F480" s="73"/>
      <c r="G480" s="131"/>
      <c r="H480" s="131"/>
      <c r="I480" s="132"/>
      <c r="J480" s="75"/>
      <c r="K480" s="76"/>
    </row>
    <row r="481" spans="1:11" s="78" customFormat="1" ht="39" customHeight="1">
      <c r="A481" s="179"/>
      <c r="B481" s="134" t="s">
        <v>423</v>
      </c>
      <c r="C481" s="210"/>
      <c r="D481" s="89"/>
      <c r="E481" s="73"/>
      <c r="F481" s="73"/>
      <c r="G481" s="131"/>
      <c r="H481" s="131"/>
      <c r="I481" s="132"/>
      <c r="J481" s="75"/>
      <c r="K481" s="76"/>
    </row>
    <row r="482" spans="1:11" s="78" customFormat="1" ht="39.75" customHeight="1">
      <c r="A482" s="179"/>
      <c r="B482" s="134" t="s">
        <v>424</v>
      </c>
      <c r="C482" s="210"/>
      <c r="D482" s="89"/>
      <c r="E482" s="73"/>
      <c r="F482" s="73"/>
      <c r="G482" s="131"/>
      <c r="H482" s="131"/>
      <c r="I482" s="132"/>
      <c r="J482" s="75"/>
      <c r="K482" s="76"/>
    </row>
    <row r="483" spans="1:11" s="78" customFormat="1" ht="12.75">
      <c r="A483" s="179"/>
      <c r="B483" s="134"/>
      <c r="C483" s="210"/>
      <c r="D483" s="89"/>
      <c r="E483" s="73"/>
      <c r="F483" s="73"/>
      <c r="G483" s="131"/>
      <c r="H483" s="131"/>
      <c r="I483" s="132"/>
      <c r="J483" s="75"/>
      <c r="K483" s="76"/>
    </row>
    <row r="484" spans="1:11" s="78" customFormat="1" ht="12.75">
      <c r="A484" s="179"/>
      <c r="B484" s="134"/>
      <c r="C484" s="210"/>
      <c r="D484" s="89"/>
      <c r="E484" s="73"/>
      <c r="F484" s="73"/>
      <c r="G484" s="131"/>
      <c r="H484" s="131"/>
      <c r="I484" s="132"/>
      <c r="J484" s="75"/>
      <c r="K484" s="76"/>
    </row>
    <row r="485" spans="1:11" s="94" customFormat="1" ht="12.75">
      <c r="A485" s="86"/>
      <c r="B485" s="134"/>
      <c r="C485" s="88"/>
      <c r="D485" s="89"/>
      <c r="E485" s="229"/>
      <c r="F485" s="230"/>
      <c r="G485" s="91"/>
      <c r="H485" s="91"/>
      <c r="I485" s="92"/>
      <c r="J485" s="44"/>
      <c r="K485" s="93"/>
    </row>
    <row r="486" spans="1:11" s="94" customFormat="1" ht="12.75">
      <c r="A486" s="86"/>
      <c r="B486" s="134"/>
      <c r="C486" s="88"/>
      <c r="D486" s="89"/>
      <c r="E486" s="229"/>
      <c r="F486" s="230"/>
      <c r="G486" s="91"/>
      <c r="H486" s="91"/>
      <c r="I486" s="92"/>
      <c r="J486" s="44"/>
      <c r="K486" s="93"/>
    </row>
    <row r="487" spans="1:11" s="78" customFormat="1" ht="53.25" customHeight="1">
      <c r="A487" s="179"/>
      <c r="B487" s="134" t="s">
        <v>425</v>
      </c>
      <c r="C487" s="210"/>
      <c r="D487" s="89"/>
      <c r="E487" s="73"/>
      <c r="F487" s="73"/>
      <c r="G487" s="131"/>
      <c r="H487" s="131"/>
      <c r="I487" s="132"/>
      <c r="J487" s="75"/>
      <c r="K487" s="76"/>
    </row>
    <row r="488" spans="1:11" s="78" customFormat="1" ht="24.75" customHeight="1">
      <c r="A488" s="179"/>
      <c r="B488" s="134" t="s">
        <v>426</v>
      </c>
      <c r="C488" s="210"/>
      <c r="D488" s="89"/>
      <c r="E488" s="73"/>
      <c r="F488" s="73"/>
      <c r="G488" s="131"/>
      <c r="H488" s="131"/>
      <c r="I488" s="132"/>
      <c r="J488" s="75"/>
      <c r="K488" s="76"/>
    </row>
    <row r="489" spans="1:11" s="78" customFormat="1" ht="12.75">
      <c r="A489" s="179"/>
      <c r="B489" s="134"/>
      <c r="C489" s="210"/>
      <c r="D489" s="89"/>
      <c r="E489" s="73"/>
      <c r="F489" s="73"/>
      <c r="G489" s="131"/>
      <c r="H489" s="131"/>
      <c r="I489" s="132"/>
      <c r="J489" s="75"/>
      <c r="K489" s="76"/>
    </row>
    <row r="490" spans="1:11" s="78" customFormat="1" ht="13.5" customHeight="1">
      <c r="A490" s="179"/>
      <c r="B490" s="134" t="s">
        <v>427</v>
      </c>
      <c r="C490" s="210" t="s">
        <v>125</v>
      </c>
      <c r="D490" s="211">
        <v>2</v>
      </c>
      <c r="E490" s="106"/>
      <c r="F490" s="106">
        <f>IF(E490*D490=0,"",E490*D490)</f>
        <v>0</v>
      </c>
      <c r="G490" s="131"/>
      <c r="H490" s="131"/>
      <c r="I490" s="132"/>
      <c r="J490" s="75"/>
      <c r="K490" s="76"/>
    </row>
    <row r="491" spans="1:11" s="78" customFormat="1" ht="12.75">
      <c r="A491" s="179"/>
      <c r="B491" s="134"/>
      <c r="C491" s="210"/>
      <c r="D491" s="89"/>
      <c r="E491" s="106"/>
      <c r="F491" s="106"/>
      <c r="G491" s="131"/>
      <c r="H491" s="131"/>
      <c r="I491" s="132"/>
      <c r="J491" s="75"/>
      <c r="K491" s="76"/>
    </row>
    <row r="492" spans="1:11" s="94" customFormat="1" ht="51">
      <c r="A492" s="86" t="s">
        <v>126</v>
      </c>
      <c r="B492" s="107" t="s">
        <v>428</v>
      </c>
      <c r="C492" s="88"/>
      <c r="D492" s="89"/>
      <c r="E492" s="106"/>
      <c r="F492" s="106"/>
      <c r="G492" s="91"/>
      <c r="H492" s="91"/>
      <c r="I492" s="92"/>
      <c r="J492" s="44"/>
      <c r="K492" s="93"/>
    </row>
    <row r="493" spans="1:11" s="94" customFormat="1" ht="51">
      <c r="A493" s="108"/>
      <c r="B493" s="109" t="s">
        <v>429</v>
      </c>
      <c r="C493" s="110"/>
      <c r="D493" s="114"/>
      <c r="E493" s="112"/>
      <c r="F493" s="112"/>
      <c r="G493" s="91"/>
      <c r="H493" s="91"/>
      <c r="I493" s="92"/>
      <c r="J493" s="44"/>
      <c r="K493" s="93"/>
    </row>
    <row r="494" spans="1:11" s="94" customFormat="1" ht="26.25" customHeight="1">
      <c r="A494" s="108"/>
      <c r="B494" s="109" t="s">
        <v>430</v>
      </c>
      <c r="C494" s="110" t="s">
        <v>125</v>
      </c>
      <c r="D494" s="111">
        <v>1</v>
      </c>
      <c r="E494" s="112"/>
      <c r="F494" s="106">
        <f>IF(E494*D494=0,"",E494*D494)</f>
        <v>0</v>
      </c>
      <c r="G494" s="91"/>
      <c r="H494" s="91"/>
      <c r="I494" s="92"/>
      <c r="J494" s="44"/>
      <c r="K494" s="93"/>
    </row>
    <row r="495" spans="1:11" s="94" customFormat="1" ht="12.75">
      <c r="A495" s="108"/>
      <c r="B495" s="113"/>
      <c r="C495" s="110"/>
      <c r="D495" s="114"/>
      <c r="E495" s="115"/>
      <c r="F495" s="112"/>
      <c r="G495" s="91"/>
      <c r="H495" s="91"/>
      <c r="I495" s="92"/>
      <c r="J495" s="44"/>
      <c r="K495" s="93"/>
    </row>
    <row r="496" spans="1:11" s="94" customFormat="1" ht="13.5">
      <c r="A496" s="119"/>
      <c r="B496" s="120" t="s">
        <v>431</v>
      </c>
      <c r="C496" s="121"/>
      <c r="D496" s="122"/>
      <c r="E496" s="123"/>
      <c r="F496" s="124">
        <f>IF(SUM(F478:F494)=0,"",SUM(F478:F494))</f>
        <v>0</v>
      </c>
      <c r="G496" s="125"/>
      <c r="H496" s="125"/>
      <c r="I496" s="126"/>
      <c r="J496" s="127"/>
      <c r="K496" s="93"/>
    </row>
    <row r="497" spans="1:11" s="94" customFormat="1" ht="12.75">
      <c r="A497" s="108"/>
      <c r="B497" s="113"/>
      <c r="C497" s="110"/>
      <c r="D497" s="114"/>
      <c r="E497" s="115"/>
      <c r="F497" s="112"/>
      <c r="G497" s="91"/>
      <c r="H497" s="91"/>
      <c r="I497" s="92"/>
      <c r="J497" s="44"/>
      <c r="K497" s="93"/>
    </row>
    <row r="498" spans="1:11" s="94" customFormat="1" ht="12.75">
      <c r="A498" s="108"/>
      <c r="B498" s="113"/>
      <c r="C498" s="110"/>
      <c r="D498" s="114"/>
      <c r="E498" s="115"/>
      <c r="F498" s="112"/>
      <c r="G498" s="91"/>
      <c r="H498" s="91"/>
      <c r="I498" s="92"/>
      <c r="J498" s="44"/>
      <c r="K498" s="93"/>
    </row>
    <row r="499" spans="1:11" s="78" customFormat="1" ht="12.75">
      <c r="A499" s="128" t="s">
        <v>432</v>
      </c>
      <c r="B499" s="129" t="s">
        <v>433</v>
      </c>
      <c r="C499" s="80"/>
      <c r="D499" s="81"/>
      <c r="E499" s="73"/>
      <c r="F499" s="130"/>
      <c r="G499" s="131"/>
      <c r="H499" s="131"/>
      <c r="I499" s="132"/>
      <c r="J499" s="75"/>
      <c r="K499" s="76"/>
    </row>
    <row r="500" spans="1:11" s="94" customFormat="1" ht="12.75">
      <c r="A500" s="108"/>
      <c r="B500" s="113"/>
      <c r="C500" s="110"/>
      <c r="D500" s="114"/>
      <c r="E500" s="115"/>
      <c r="F500" s="112"/>
      <c r="G500" s="91"/>
      <c r="H500" s="91"/>
      <c r="I500" s="92"/>
      <c r="J500" s="44"/>
      <c r="K500" s="93"/>
    </row>
    <row r="501" spans="1:11" s="94" customFormat="1" ht="67.5" customHeight="1">
      <c r="A501" s="108" t="s">
        <v>118</v>
      </c>
      <c r="B501" s="109" t="s">
        <v>434</v>
      </c>
      <c r="C501" s="110"/>
      <c r="D501" s="172"/>
      <c r="E501" s="173"/>
      <c r="F501" s="112"/>
      <c r="G501" s="91"/>
      <c r="H501" s="91"/>
      <c r="I501" s="92"/>
      <c r="J501" s="44"/>
      <c r="K501" s="93"/>
    </row>
    <row r="502" spans="1:11" s="94" customFormat="1" ht="38.25">
      <c r="A502" s="108"/>
      <c r="B502" s="109" t="s">
        <v>435</v>
      </c>
      <c r="C502" s="110" t="s">
        <v>193</v>
      </c>
      <c r="D502" s="172">
        <v>90</v>
      </c>
      <c r="E502" s="173"/>
      <c r="F502" s="106">
        <f>IF(E502*D502=0,"",E502*D502)</f>
        <v>0</v>
      </c>
      <c r="G502" s="91"/>
      <c r="H502" s="91"/>
      <c r="I502" s="92"/>
      <c r="J502" s="44"/>
      <c r="K502" s="93"/>
    </row>
    <row r="503" spans="1:11" s="94" customFormat="1" ht="12.75">
      <c r="A503" s="108"/>
      <c r="B503" s="113"/>
      <c r="C503" s="110"/>
      <c r="D503" s="172"/>
      <c r="E503" s="173"/>
      <c r="F503" s="112"/>
      <c r="G503" s="91"/>
      <c r="H503" s="91"/>
      <c r="I503" s="92"/>
      <c r="J503" s="44"/>
      <c r="K503" s="93"/>
    </row>
    <row r="504" spans="1:11" s="94" customFormat="1" ht="90.75" customHeight="1">
      <c r="A504" s="108" t="s">
        <v>126</v>
      </c>
      <c r="B504" s="109" t="s">
        <v>436</v>
      </c>
      <c r="C504" s="110"/>
      <c r="D504" s="172"/>
      <c r="E504" s="173"/>
      <c r="F504" s="112"/>
      <c r="G504" s="91"/>
      <c r="H504" s="91"/>
      <c r="I504" s="92"/>
      <c r="J504" s="44"/>
      <c r="K504" s="93"/>
    </row>
    <row r="505" spans="1:11" s="94" customFormat="1" ht="12.75" customHeight="1">
      <c r="A505" s="117" t="s">
        <v>29</v>
      </c>
      <c r="B505" s="113" t="s">
        <v>437</v>
      </c>
      <c r="C505" s="110" t="s">
        <v>193</v>
      </c>
      <c r="D505" s="172">
        <v>480</v>
      </c>
      <c r="E505" s="173"/>
      <c r="F505" s="106">
        <f aca="true" t="shared" si="22" ref="F505:F506">IF(E505*D505=0,"",E505*D505)</f>
        <v>0</v>
      </c>
      <c r="G505" s="91"/>
      <c r="H505" s="91"/>
      <c r="I505" s="92"/>
      <c r="J505" s="44"/>
      <c r="K505" s="93"/>
    </row>
    <row r="506" spans="1:11" s="94" customFormat="1" ht="25.5">
      <c r="A506" s="117" t="s">
        <v>29</v>
      </c>
      <c r="B506" s="109" t="s">
        <v>438</v>
      </c>
      <c r="C506" s="110" t="s">
        <v>216</v>
      </c>
      <c r="D506" s="172">
        <v>48</v>
      </c>
      <c r="E506" s="173"/>
      <c r="F506" s="106">
        <f t="shared" si="22"/>
        <v>0</v>
      </c>
      <c r="G506" s="91"/>
      <c r="H506" s="91"/>
      <c r="I506" s="92"/>
      <c r="J506" s="44"/>
      <c r="K506" s="93"/>
    </row>
    <row r="507" spans="1:11" s="94" customFormat="1" ht="12.75">
      <c r="A507" s="108"/>
      <c r="B507" s="113"/>
      <c r="C507" s="110"/>
      <c r="D507" s="172"/>
      <c r="E507" s="173"/>
      <c r="F507" s="112"/>
      <c r="G507" s="91"/>
      <c r="H507" s="91"/>
      <c r="I507" s="92"/>
      <c r="J507" s="44"/>
      <c r="K507" s="93"/>
    </row>
    <row r="508" spans="1:11" s="94" customFormat="1" ht="106.5" customHeight="1">
      <c r="A508" s="108" t="s">
        <v>129</v>
      </c>
      <c r="B508" s="109" t="s">
        <v>439</v>
      </c>
      <c r="C508" s="110"/>
      <c r="D508" s="172"/>
      <c r="E508" s="173"/>
      <c r="F508" s="112"/>
      <c r="G508" s="91"/>
      <c r="H508" s="91"/>
      <c r="I508" s="92"/>
      <c r="J508" s="44"/>
      <c r="K508" s="93"/>
    </row>
    <row r="509" spans="1:11" s="94" customFormat="1" ht="12.75">
      <c r="A509" s="108"/>
      <c r="B509" s="109"/>
      <c r="C509" s="110"/>
      <c r="D509" s="172"/>
      <c r="E509" s="173"/>
      <c r="F509" s="112"/>
      <c r="G509" s="91"/>
      <c r="H509" s="91"/>
      <c r="I509" s="92"/>
      <c r="J509" s="44"/>
      <c r="K509" s="93"/>
    </row>
    <row r="510" spans="1:11" s="94" customFormat="1" ht="12.75">
      <c r="A510" s="108"/>
      <c r="B510" s="109"/>
      <c r="C510" s="110"/>
      <c r="D510" s="172"/>
      <c r="E510" s="173"/>
      <c r="F510" s="112"/>
      <c r="G510" s="91"/>
      <c r="H510" s="91"/>
      <c r="I510" s="92"/>
      <c r="J510" s="44"/>
      <c r="K510" s="93"/>
    </row>
    <row r="511" spans="1:11" s="94" customFormat="1" ht="12.75">
      <c r="A511" s="108"/>
      <c r="B511" s="109"/>
      <c r="C511" s="110"/>
      <c r="D511" s="172"/>
      <c r="E511" s="173"/>
      <c r="F511" s="112"/>
      <c r="G511" s="91"/>
      <c r="H511" s="91"/>
      <c r="I511" s="92"/>
      <c r="J511" s="44"/>
      <c r="K511" s="93"/>
    </row>
    <row r="512" spans="1:11" s="94" customFormat="1" ht="12.75">
      <c r="A512" s="108"/>
      <c r="B512" s="109"/>
      <c r="C512" s="110"/>
      <c r="D512" s="172"/>
      <c r="E512" s="173"/>
      <c r="F512" s="112"/>
      <c r="G512" s="91"/>
      <c r="H512" s="91"/>
      <c r="I512" s="92"/>
      <c r="J512" s="44"/>
      <c r="K512" s="93"/>
    </row>
    <row r="513" spans="1:11" s="94" customFormat="1" ht="12.75">
      <c r="A513" s="108"/>
      <c r="B513" s="109"/>
      <c r="C513" s="110"/>
      <c r="D513" s="172"/>
      <c r="E513" s="173"/>
      <c r="F513" s="112"/>
      <c r="G513" s="91"/>
      <c r="H513" s="91"/>
      <c r="I513" s="92"/>
      <c r="J513" s="44"/>
      <c r="K513" s="93"/>
    </row>
    <row r="514" spans="1:11" s="94" customFormat="1" ht="65.25" customHeight="1">
      <c r="A514" s="108"/>
      <c r="B514" s="109" t="s">
        <v>440</v>
      </c>
      <c r="C514" s="110"/>
      <c r="D514" s="172"/>
      <c r="E514" s="173"/>
      <c r="F514" s="112"/>
      <c r="G514" s="91"/>
      <c r="H514" s="91"/>
      <c r="I514" s="92"/>
      <c r="J514" s="44"/>
      <c r="K514" s="93"/>
    </row>
    <row r="515" spans="1:11" s="94" customFormat="1" ht="40.5" customHeight="1">
      <c r="A515" s="108"/>
      <c r="B515" s="109" t="s">
        <v>441</v>
      </c>
      <c r="C515" s="110"/>
      <c r="D515" s="172"/>
      <c r="E515" s="173"/>
      <c r="F515" s="112"/>
      <c r="G515" s="91"/>
      <c r="H515" s="91"/>
      <c r="I515" s="92"/>
      <c r="J515" s="44"/>
      <c r="K515" s="93"/>
    </row>
    <row r="516" spans="1:11" s="94" customFormat="1" ht="54" customHeight="1">
      <c r="A516" s="116" t="s">
        <v>442</v>
      </c>
      <c r="B516" s="109" t="s">
        <v>443</v>
      </c>
      <c r="C516" s="110" t="s">
        <v>193</v>
      </c>
      <c r="D516" s="172">
        <v>90</v>
      </c>
      <c r="E516" s="173"/>
      <c r="F516" s="106">
        <f aca="true" t="shared" si="23" ref="F516:F519">IF(E516*D516=0,"",E516*D516)</f>
        <v>0</v>
      </c>
      <c r="G516" s="91"/>
      <c r="H516" s="91"/>
      <c r="I516" s="92"/>
      <c r="J516" s="44"/>
      <c r="K516" s="93"/>
    </row>
    <row r="517" spans="1:11" s="94" customFormat="1" ht="65.25" customHeight="1">
      <c r="A517" s="116" t="s">
        <v>444</v>
      </c>
      <c r="B517" s="109" t="s">
        <v>445</v>
      </c>
      <c r="C517" s="110" t="s">
        <v>216</v>
      </c>
      <c r="D517" s="172">
        <v>70</v>
      </c>
      <c r="E517" s="173"/>
      <c r="F517" s="106">
        <f t="shared" si="23"/>
        <v>0</v>
      </c>
      <c r="G517" s="91"/>
      <c r="H517" s="91"/>
      <c r="I517" s="92"/>
      <c r="J517" s="44"/>
      <c r="K517" s="93"/>
    </row>
    <row r="518" spans="1:11" s="94" customFormat="1" ht="66.75" customHeight="1">
      <c r="A518" s="116" t="s">
        <v>446</v>
      </c>
      <c r="B518" s="109" t="s">
        <v>447</v>
      </c>
      <c r="C518" s="110" t="s">
        <v>193</v>
      </c>
      <c r="D518" s="172">
        <v>10</v>
      </c>
      <c r="E518" s="173"/>
      <c r="F518" s="106">
        <f t="shared" si="23"/>
        <v>0</v>
      </c>
      <c r="G518" s="91"/>
      <c r="H518" s="91"/>
      <c r="I518" s="92"/>
      <c r="J518" s="44"/>
      <c r="K518" s="93"/>
    </row>
    <row r="519" spans="1:11" s="94" customFormat="1" ht="52.5" customHeight="1">
      <c r="A519" s="116" t="s">
        <v>448</v>
      </c>
      <c r="B519" s="109" t="s">
        <v>449</v>
      </c>
      <c r="C519" s="110" t="s">
        <v>193</v>
      </c>
      <c r="D519" s="172">
        <v>100</v>
      </c>
      <c r="E519" s="173"/>
      <c r="F519" s="106">
        <f t="shared" si="23"/>
        <v>0</v>
      </c>
      <c r="G519" s="91"/>
      <c r="H519" s="91"/>
      <c r="I519" s="92"/>
      <c r="J519" s="44"/>
      <c r="K519" s="93"/>
    </row>
    <row r="520" spans="1:11" s="94" customFormat="1" ht="12.75">
      <c r="A520" s="108"/>
      <c r="B520" s="113"/>
      <c r="C520" s="110"/>
      <c r="D520" s="172"/>
      <c r="E520" s="173"/>
      <c r="F520" s="112"/>
      <c r="G520" s="91"/>
      <c r="H520" s="91"/>
      <c r="I520" s="92"/>
      <c r="J520" s="44"/>
      <c r="K520" s="93"/>
    </row>
    <row r="521" spans="1:11" s="94" customFormat="1" ht="39" customHeight="1">
      <c r="A521" s="108" t="s">
        <v>132</v>
      </c>
      <c r="B521" s="109" t="s">
        <v>450</v>
      </c>
      <c r="C521" s="110"/>
      <c r="D521" s="172"/>
      <c r="E521" s="173"/>
      <c r="F521" s="112"/>
      <c r="G521" s="91"/>
      <c r="H521" s="91"/>
      <c r="I521" s="92"/>
      <c r="J521" s="44"/>
      <c r="K521" s="93"/>
    </row>
    <row r="522" spans="1:11" s="94" customFormat="1" ht="39" customHeight="1">
      <c r="A522" s="108"/>
      <c r="B522" s="113" t="s">
        <v>451</v>
      </c>
      <c r="C522" s="110"/>
      <c r="D522" s="172"/>
      <c r="E522" s="173"/>
      <c r="F522" s="112"/>
      <c r="G522" s="91"/>
      <c r="H522" s="91"/>
      <c r="I522" s="92"/>
      <c r="J522" s="44"/>
      <c r="K522" s="93"/>
    </row>
    <row r="523" spans="1:11" s="94" customFormat="1" ht="13.5" customHeight="1">
      <c r="A523" s="117" t="s">
        <v>29</v>
      </c>
      <c r="B523" s="113" t="s">
        <v>452</v>
      </c>
      <c r="C523" s="110" t="s">
        <v>216</v>
      </c>
      <c r="D523" s="172">
        <v>17</v>
      </c>
      <c r="E523" s="173"/>
      <c r="F523" s="106">
        <f aca="true" t="shared" si="24" ref="F523:F527">IF(E523*D523=0,"",E523*D523)</f>
        <v>0</v>
      </c>
      <c r="G523" s="91"/>
      <c r="H523" s="91"/>
      <c r="I523" s="92"/>
      <c r="J523" s="44"/>
      <c r="K523" s="93"/>
    </row>
    <row r="524" spans="1:11" s="94" customFormat="1" ht="13.5" customHeight="1">
      <c r="A524" s="117" t="s">
        <v>29</v>
      </c>
      <c r="B524" s="113" t="s">
        <v>453</v>
      </c>
      <c r="C524" s="110" t="s">
        <v>216</v>
      </c>
      <c r="D524" s="172">
        <v>17</v>
      </c>
      <c r="E524" s="173"/>
      <c r="F524" s="106">
        <f t="shared" si="24"/>
        <v>0</v>
      </c>
      <c r="G524" s="91"/>
      <c r="H524" s="91"/>
      <c r="I524" s="92"/>
      <c r="J524" s="44"/>
      <c r="K524" s="93"/>
    </row>
    <row r="525" spans="1:11" s="94" customFormat="1" ht="13.5" customHeight="1">
      <c r="A525" s="117" t="s">
        <v>29</v>
      </c>
      <c r="B525" s="113" t="s">
        <v>454</v>
      </c>
      <c r="C525" s="110" t="s">
        <v>216</v>
      </c>
      <c r="D525" s="172">
        <v>17</v>
      </c>
      <c r="E525" s="173"/>
      <c r="F525" s="106">
        <f t="shared" si="24"/>
        <v>0</v>
      </c>
      <c r="G525" s="91"/>
      <c r="H525" s="91"/>
      <c r="I525" s="92"/>
      <c r="J525" s="44"/>
      <c r="K525" s="93"/>
    </row>
    <row r="526" spans="1:11" s="94" customFormat="1" ht="13.5" customHeight="1">
      <c r="A526" s="117" t="s">
        <v>29</v>
      </c>
      <c r="B526" s="113" t="s">
        <v>455</v>
      </c>
      <c r="C526" s="110" t="s">
        <v>216</v>
      </c>
      <c r="D526" s="172">
        <v>9</v>
      </c>
      <c r="E526" s="173"/>
      <c r="F526" s="106">
        <f t="shared" si="24"/>
        <v>0</v>
      </c>
      <c r="G526" s="91"/>
      <c r="H526" s="91"/>
      <c r="I526" s="92"/>
      <c r="J526" s="44"/>
      <c r="K526" s="93"/>
    </row>
    <row r="527" spans="1:11" s="94" customFormat="1" ht="13.5" customHeight="1">
      <c r="A527" s="117" t="s">
        <v>29</v>
      </c>
      <c r="B527" s="113" t="s">
        <v>456</v>
      </c>
      <c r="C527" s="110" t="s">
        <v>216</v>
      </c>
      <c r="D527" s="172">
        <v>9</v>
      </c>
      <c r="E527" s="173"/>
      <c r="F527" s="106">
        <f t="shared" si="24"/>
        <v>0</v>
      </c>
      <c r="G527" s="91"/>
      <c r="H527" s="91"/>
      <c r="I527" s="92"/>
      <c r="J527" s="44"/>
      <c r="K527" s="93"/>
    </row>
    <row r="528" spans="1:11" s="94" customFormat="1" ht="12.75">
      <c r="A528" s="108"/>
      <c r="B528" s="113"/>
      <c r="C528" s="110"/>
      <c r="D528" s="172"/>
      <c r="E528" s="173"/>
      <c r="F528" s="112"/>
      <c r="G528" s="91"/>
      <c r="H528" s="91"/>
      <c r="I528" s="92"/>
      <c r="J528" s="44"/>
      <c r="K528" s="93"/>
    </row>
    <row r="529" spans="1:11" s="94" customFormat="1" ht="104.25" customHeight="1">
      <c r="A529" s="108" t="s">
        <v>137</v>
      </c>
      <c r="B529" s="109" t="s">
        <v>457</v>
      </c>
      <c r="C529" s="110"/>
      <c r="D529" s="172"/>
      <c r="E529" s="173"/>
      <c r="F529" s="112"/>
      <c r="G529" s="91"/>
      <c r="H529" s="91"/>
      <c r="I529" s="92"/>
      <c r="J529" s="44"/>
      <c r="K529" s="93"/>
    </row>
    <row r="530" spans="1:11" s="94" customFormat="1" ht="65.25" customHeight="1">
      <c r="A530" s="108"/>
      <c r="B530" s="109" t="s">
        <v>440</v>
      </c>
      <c r="C530" s="110"/>
      <c r="D530" s="172"/>
      <c r="E530" s="173"/>
      <c r="F530" s="112"/>
      <c r="G530" s="91"/>
      <c r="H530" s="91"/>
      <c r="I530" s="92"/>
      <c r="J530" s="44"/>
      <c r="K530" s="93"/>
    </row>
    <row r="531" spans="1:11" s="94" customFormat="1" ht="13.5" customHeight="1">
      <c r="A531" s="117" t="s">
        <v>29</v>
      </c>
      <c r="B531" s="109" t="s">
        <v>458</v>
      </c>
      <c r="C531" s="110" t="s">
        <v>193</v>
      </c>
      <c r="D531" s="172">
        <v>160</v>
      </c>
      <c r="E531" s="173"/>
      <c r="F531" s="106">
        <f>IF(E531*D531=0,"",E531*D531)</f>
        <v>0</v>
      </c>
      <c r="G531" s="91"/>
      <c r="H531" s="91"/>
      <c r="I531" s="92"/>
      <c r="J531" s="44"/>
      <c r="K531" s="93"/>
    </row>
    <row r="532" spans="1:11" s="94" customFormat="1" ht="13.5" customHeight="1">
      <c r="A532" s="117"/>
      <c r="B532" s="109"/>
      <c r="C532" s="110"/>
      <c r="D532" s="172"/>
      <c r="E532" s="173"/>
      <c r="F532" s="112"/>
      <c r="G532" s="91"/>
      <c r="H532" s="91"/>
      <c r="I532" s="92"/>
      <c r="J532" s="44"/>
      <c r="K532" s="93"/>
    </row>
    <row r="533" spans="1:11" s="94" customFormat="1" ht="13.5" customHeight="1">
      <c r="A533" s="117"/>
      <c r="B533" s="109"/>
      <c r="C533" s="110"/>
      <c r="D533" s="172"/>
      <c r="E533" s="173"/>
      <c r="F533" s="112"/>
      <c r="G533" s="91"/>
      <c r="H533" s="91"/>
      <c r="I533" s="92"/>
      <c r="J533" s="44"/>
      <c r="K533" s="93"/>
    </row>
    <row r="534" spans="1:11" s="94" customFormat="1" ht="13.5" customHeight="1">
      <c r="A534" s="117"/>
      <c r="B534" s="109"/>
      <c r="C534" s="110"/>
      <c r="D534" s="172"/>
      <c r="E534" s="173"/>
      <c r="F534" s="112"/>
      <c r="G534" s="91"/>
      <c r="H534" s="91"/>
      <c r="I534" s="92"/>
      <c r="J534" s="44"/>
      <c r="K534" s="93"/>
    </row>
    <row r="535" spans="1:11" s="94" customFormat="1" ht="12.75">
      <c r="A535" s="108"/>
      <c r="B535" s="113"/>
      <c r="C535" s="110"/>
      <c r="D535" s="172"/>
      <c r="E535" s="173"/>
      <c r="F535" s="112"/>
      <c r="G535" s="91"/>
      <c r="H535" s="91"/>
      <c r="I535" s="92"/>
      <c r="J535" s="44"/>
      <c r="K535" s="93"/>
    </row>
    <row r="536" spans="1:11" s="94" customFormat="1" ht="66.75" customHeight="1">
      <c r="A536" s="108" t="s">
        <v>139</v>
      </c>
      <c r="B536" s="135" t="s">
        <v>459</v>
      </c>
      <c r="C536" s="110"/>
      <c r="D536" s="114"/>
      <c r="E536" s="115"/>
      <c r="F536" s="112"/>
      <c r="G536" s="91"/>
      <c r="H536" s="91"/>
      <c r="I536" s="92"/>
      <c r="J536" s="44"/>
      <c r="K536" s="93"/>
    </row>
    <row r="537" spans="1:11" s="94" customFormat="1" ht="27" customHeight="1">
      <c r="A537" s="116" t="s">
        <v>29</v>
      </c>
      <c r="B537" s="135" t="s">
        <v>460</v>
      </c>
      <c r="C537" s="110"/>
      <c r="D537" s="114"/>
      <c r="E537" s="115"/>
      <c r="F537" s="112"/>
      <c r="G537" s="91"/>
      <c r="H537" s="91"/>
      <c r="I537" s="92"/>
      <c r="J537" s="44"/>
      <c r="K537" s="93"/>
    </row>
    <row r="538" spans="1:11" s="94" customFormat="1" ht="66.75" customHeight="1">
      <c r="A538" s="116" t="s">
        <v>29</v>
      </c>
      <c r="B538" s="109" t="s">
        <v>461</v>
      </c>
      <c r="C538" s="110"/>
      <c r="D538" s="114"/>
      <c r="E538" s="115"/>
      <c r="F538" s="112"/>
      <c r="G538" s="91"/>
      <c r="H538" s="91"/>
      <c r="I538" s="92"/>
      <c r="J538" s="44"/>
      <c r="K538" s="93"/>
    </row>
    <row r="539" spans="1:11" s="94" customFormat="1" ht="54.75" customHeight="1">
      <c r="A539" s="116" t="s">
        <v>29</v>
      </c>
      <c r="B539" s="109" t="s">
        <v>462</v>
      </c>
      <c r="C539" s="110"/>
      <c r="D539" s="114"/>
      <c r="E539" s="115"/>
      <c r="F539" s="112"/>
      <c r="G539" s="91"/>
      <c r="H539" s="91"/>
      <c r="I539" s="92"/>
      <c r="J539" s="44"/>
      <c r="K539" s="93"/>
    </row>
    <row r="540" spans="1:11" s="94" customFormat="1" ht="39.75" customHeight="1">
      <c r="A540" s="116" t="s">
        <v>29</v>
      </c>
      <c r="B540" s="109" t="s">
        <v>463</v>
      </c>
      <c r="C540" s="110"/>
      <c r="D540" s="114"/>
      <c r="E540" s="115"/>
      <c r="F540" s="112"/>
      <c r="G540" s="91"/>
      <c r="H540" s="91"/>
      <c r="I540" s="92"/>
      <c r="J540" s="44"/>
      <c r="K540" s="93"/>
    </row>
    <row r="541" spans="1:11" s="94" customFormat="1" ht="39.75" customHeight="1">
      <c r="A541" s="116"/>
      <c r="B541" s="109" t="s">
        <v>464</v>
      </c>
      <c r="C541" s="110"/>
      <c r="D541" s="114"/>
      <c r="E541" s="115"/>
      <c r="F541" s="112"/>
      <c r="G541" s="91"/>
      <c r="H541" s="91"/>
      <c r="I541" s="92"/>
      <c r="J541" s="44"/>
      <c r="K541" s="93"/>
    </row>
    <row r="542" spans="1:11" s="94" customFormat="1" ht="66" customHeight="1">
      <c r="A542" s="116"/>
      <c r="B542" s="109" t="s">
        <v>465</v>
      </c>
      <c r="C542" s="110"/>
      <c r="D542" s="114"/>
      <c r="E542" s="115"/>
      <c r="F542" s="112"/>
      <c r="G542" s="91"/>
      <c r="H542" s="91"/>
      <c r="I542" s="92"/>
      <c r="J542" s="44"/>
      <c r="K542" s="93"/>
    </row>
    <row r="543" spans="1:11" s="94" customFormat="1" ht="13.5" customHeight="1">
      <c r="A543" s="108"/>
      <c r="B543" s="109" t="s">
        <v>155</v>
      </c>
      <c r="C543" s="110" t="s">
        <v>193</v>
      </c>
      <c r="D543" s="118">
        <v>480</v>
      </c>
      <c r="E543" s="112"/>
      <c r="F543" s="106">
        <f>IF(E543*D543=0,"",E543*D543)</f>
        <v>0</v>
      </c>
      <c r="G543" s="91"/>
      <c r="H543" s="91"/>
      <c r="I543" s="92"/>
      <c r="J543" s="44"/>
      <c r="K543" s="93"/>
    </row>
    <row r="544" spans="1:11" s="94" customFormat="1" ht="12.75">
      <c r="A544" s="108"/>
      <c r="B544" s="113"/>
      <c r="C544" s="110"/>
      <c r="D544" s="172"/>
      <c r="E544" s="173"/>
      <c r="F544" s="112"/>
      <c r="G544" s="91"/>
      <c r="H544" s="91"/>
      <c r="I544" s="92"/>
      <c r="J544" s="44"/>
      <c r="K544" s="93"/>
    </row>
    <row r="545" spans="1:11" s="94" customFormat="1" ht="53.25" customHeight="1">
      <c r="A545" s="108" t="s">
        <v>145</v>
      </c>
      <c r="B545" s="109" t="s">
        <v>466</v>
      </c>
      <c r="C545" s="110"/>
      <c r="D545" s="172"/>
      <c r="E545" s="173"/>
      <c r="F545" s="112"/>
      <c r="G545" s="91"/>
      <c r="H545" s="91"/>
      <c r="I545" s="92"/>
      <c r="J545" s="44"/>
      <c r="K545" s="93"/>
    </row>
    <row r="546" spans="1:11" s="94" customFormat="1" ht="27" customHeight="1">
      <c r="A546" s="108"/>
      <c r="B546" s="109" t="s">
        <v>467</v>
      </c>
      <c r="C546" s="110"/>
      <c r="D546" s="172"/>
      <c r="E546" s="173"/>
      <c r="F546" s="112"/>
      <c r="G546" s="91"/>
      <c r="H546" s="91"/>
      <c r="I546" s="92"/>
      <c r="J546" s="44"/>
      <c r="K546" s="93"/>
    </row>
    <row r="547" spans="1:11" s="94" customFormat="1" ht="13.5" customHeight="1">
      <c r="A547" s="117" t="s">
        <v>29</v>
      </c>
      <c r="B547" s="113" t="s">
        <v>300</v>
      </c>
      <c r="C547" s="110" t="s">
        <v>193</v>
      </c>
      <c r="D547" s="172">
        <v>85</v>
      </c>
      <c r="E547" s="173"/>
      <c r="F547" s="106">
        <f>IF(E547*D547=0,"",E547*D547)</f>
        <v>0</v>
      </c>
      <c r="G547" s="91"/>
      <c r="H547" s="91"/>
      <c r="I547" s="92"/>
      <c r="J547" s="44"/>
      <c r="K547" s="93"/>
    </row>
    <row r="548" spans="1:11" s="94" customFormat="1" ht="12.75">
      <c r="A548" s="108"/>
      <c r="B548" s="113"/>
      <c r="C548" s="110"/>
      <c r="D548" s="114"/>
      <c r="E548" s="173"/>
      <c r="F548" s="112"/>
      <c r="G548" s="91"/>
      <c r="H548" s="91"/>
      <c r="I548" s="92"/>
      <c r="J548" s="44"/>
      <c r="K548" s="93"/>
    </row>
    <row r="549" spans="1:11" s="240" customFormat="1" ht="14.25" customHeight="1">
      <c r="A549" s="108" t="s">
        <v>147</v>
      </c>
      <c r="B549" s="109" t="s">
        <v>468</v>
      </c>
      <c r="C549" s="187"/>
      <c r="D549" s="234"/>
      <c r="E549" s="235"/>
      <c r="F549" s="235"/>
      <c r="G549" s="236"/>
      <c r="H549" s="236"/>
      <c r="I549" s="237"/>
      <c r="J549" s="238"/>
      <c r="K549" s="239"/>
    </row>
    <row r="550" spans="1:11" s="240" customFormat="1" ht="27" customHeight="1">
      <c r="A550" s="117" t="s">
        <v>29</v>
      </c>
      <c r="B550" s="109" t="s">
        <v>469</v>
      </c>
      <c r="C550" s="187"/>
      <c r="D550" s="234"/>
      <c r="E550" s="235"/>
      <c r="F550" s="235"/>
      <c r="G550" s="236"/>
      <c r="H550" s="236"/>
      <c r="I550" s="237"/>
      <c r="J550" s="238"/>
      <c r="K550" s="239"/>
    </row>
    <row r="551" spans="1:11" s="240" customFormat="1" ht="13.5" customHeight="1">
      <c r="A551" s="117" t="s">
        <v>29</v>
      </c>
      <c r="B551" s="109" t="s">
        <v>470</v>
      </c>
      <c r="C551" s="187"/>
      <c r="D551" s="234"/>
      <c r="E551" s="235"/>
      <c r="F551" s="235"/>
      <c r="G551" s="236"/>
      <c r="H551" s="236"/>
      <c r="I551" s="237"/>
      <c r="J551" s="238"/>
      <c r="K551" s="239"/>
    </row>
    <row r="552" spans="1:11" s="240" customFormat="1" ht="13.5" customHeight="1">
      <c r="A552" s="117" t="s">
        <v>29</v>
      </c>
      <c r="B552" s="109" t="s">
        <v>471</v>
      </c>
      <c r="C552" s="187"/>
      <c r="D552" s="234"/>
      <c r="E552" s="235"/>
      <c r="F552" s="235"/>
      <c r="G552" s="236"/>
      <c r="H552" s="236"/>
      <c r="I552" s="237"/>
      <c r="J552" s="238"/>
      <c r="K552" s="239"/>
    </row>
    <row r="553" spans="1:11" s="240" customFormat="1" ht="13.5" customHeight="1">
      <c r="A553" s="117" t="s">
        <v>29</v>
      </c>
      <c r="B553" s="109" t="s">
        <v>472</v>
      </c>
      <c r="C553" s="187"/>
      <c r="D553" s="234"/>
      <c r="E553" s="235"/>
      <c r="F553" s="235"/>
      <c r="G553" s="236"/>
      <c r="H553" s="236"/>
      <c r="I553" s="237"/>
      <c r="J553" s="238"/>
      <c r="K553" s="239"/>
    </row>
    <row r="554" spans="1:11" s="240" customFormat="1" ht="25.5">
      <c r="A554" s="117" t="s">
        <v>29</v>
      </c>
      <c r="B554" s="109" t="s">
        <v>473</v>
      </c>
      <c r="C554" s="110" t="s">
        <v>193</v>
      </c>
      <c r="D554" s="234">
        <v>36</v>
      </c>
      <c r="E554" s="241"/>
      <c r="F554" s="106">
        <f>IF(E554*D554=0,"",E554*D554)</f>
        <v>0</v>
      </c>
      <c r="G554" s="236"/>
      <c r="H554" s="236"/>
      <c r="I554" s="237"/>
      <c r="J554" s="238"/>
      <c r="K554" s="239"/>
    </row>
    <row r="555" spans="1:11" s="94" customFormat="1" ht="12.75">
      <c r="A555" s="108"/>
      <c r="B555" s="113"/>
      <c r="C555" s="110"/>
      <c r="D555" s="114"/>
      <c r="E555" s="173"/>
      <c r="F555" s="112"/>
      <c r="G555" s="91"/>
      <c r="H555" s="91"/>
      <c r="I555" s="92"/>
      <c r="J555" s="44"/>
      <c r="K555" s="93"/>
    </row>
    <row r="556" spans="1:11" s="94" customFormat="1" ht="12.75">
      <c r="A556" s="108" t="s">
        <v>149</v>
      </c>
      <c r="B556" s="109" t="s">
        <v>474</v>
      </c>
      <c r="C556" s="110"/>
      <c r="D556" s="114"/>
      <c r="E556" s="173"/>
      <c r="F556" s="112"/>
      <c r="G556" s="91"/>
      <c r="H556" s="91"/>
      <c r="I556" s="92"/>
      <c r="J556" s="44"/>
      <c r="K556" s="93"/>
    </row>
    <row r="557" spans="1:11" s="94" customFormat="1" ht="66.75" customHeight="1">
      <c r="A557" s="108"/>
      <c r="B557" s="109" t="s">
        <v>475</v>
      </c>
      <c r="C557" s="110"/>
      <c r="D557" s="114"/>
      <c r="E557" s="173"/>
      <c r="F557" s="112"/>
      <c r="G557" s="91"/>
      <c r="H557" s="91"/>
      <c r="I557" s="92"/>
      <c r="J557" s="44"/>
      <c r="K557" s="93"/>
    </row>
    <row r="558" spans="1:11" s="94" customFormat="1" ht="38.25" customHeight="1">
      <c r="A558" s="108"/>
      <c r="B558" s="113" t="s">
        <v>476</v>
      </c>
      <c r="C558" s="110"/>
      <c r="D558" s="114"/>
      <c r="E558" s="173"/>
      <c r="F558" s="112"/>
      <c r="G558" s="91"/>
      <c r="H558" s="91"/>
      <c r="I558" s="92"/>
      <c r="J558" s="44"/>
      <c r="K558" s="93"/>
    </row>
    <row r="559" spans="1:11" s="94" customFormat="1" ht="12.75">
      <c r="A559" s="108"/>
      <c r="B559" s="113"/>
      <c r="C559" s="110"/>
      <c r="D559" s="114"/>
      <c r="E559" s="173"/>
      <c r="F559" s="112"/>
      <c r="G559" s="91"/>
      <c r="H559" s="91"/>
      <c r="I559" s="92"/>
      <c r="J559" s="44"/>
      <c r="K559" s="93"/>
    </row>
    <row r="560" spans="1:11" s="94" customFormat="1" ht="13.5" customHeight="1">
      <c r="A560" s="117" t="s">
        <v>29</v>
      </c>
      <c r="B560" s="113" t="s">
        <v>219</v>
      </c>
      <c r="C560" s="110" t="s">
        <v>193</v>
      </c>
      <c r="D560" s="172">
        <v>240</v>
      </c>
      <c r="E560" s="173"/>
      <c r="F560" s="106">
        <f aca="true" t="shared" si="25" ref="F560:F561">IF(E560*D560=0,"",E560*D560)</f>
        <v>0</v>
      </c>
      <c r="G560" s="91"/>
      <c r="H560" s="91"/>
      <c r="I560" s="92"/>
      <c r="J560" s="44"/>
      <c r="K560" s="93"/>
    </row>
    <row r="561" spans="1:11" s="94" customFormat="1" ht="13.5" customHeight="1">
      <c r="A561" s="117" t="s">
        <v>29</v>
      </c>
      <c r="B561" s="109" t="s">
        <v>458</v>
      </c>
      <c r="C561" s="110" t="s">
        <v>193</v>
      </c>
      <c r="D561" s="172">
        <v>160</v>
      </c>
      <c r="E561" s="173"/>
      <c r="F561" s="106">
        <f t="shared" si="25"/>
        <v>0</v>
      </c>
      <c r="G561" s="91"/>
      <c r="H561" s="91"/>
      <c r="I561" s="92"/>
      <c r="J561" s="44"/>
      <c r="K561" s="93"/>
    </row>
    <row r="562" spans="1:11" s="94" customFormat="1" ht="12.75">
      <c r="A562" s="108"/>
      <c r="B562" s="113"/>
      <c r="C562" s="110"/>
      <c r="D562" s="172"/>
      <c r="E562" s="173"/>
      <c r="F562" s="112"/>
      <c r="G562" s="91"/>
      <c r="H562" s="91"/>
      <c r="I562" s="92"/>
      <c r="J562" s="44"/>
      <c r="K562" s="93"/>
    </row>
    <row r="563" spans="1:11" s="94" customFormat="1" ht="38.25">
      <c r="A563" s="108" t="s">
        <v>151</v>
      </c>
      <c r="B563" s="109" t="s">
        <v>477</v>
      </c>
      <c r="C563" s="110" t="s">
        <v>193</v>
      </c>
      <c r="D563" s="172">
        <v>68</v>
      </c>
      <c r="E563" s="173"/>
      <c r="F563" s="106">
        <f>IF(E563*D563=0,"",E563*D563)</f>
        <v>0</v>
      </c>
      <c r="G563" s="91"/>
      <c r="H563" s="91"/>
      <c r="I563" s="92"/>
      <c r="J563" s="44"/>
      <c r="K563" s="93"/>
    </row>
    <row r="564" spans="1:11" s="94" customFormat="1" ht="12.75">
      <c r="A564" s="108"/>
      <c r="B564" s="113"/>
      <c r="C564" s="110"/>
      <c r="D564" s="114"/>
      <c r="E564" s="173"/>
      <c r="F564" s="112"/>
      <c r="G564" s="91"/>
      <c r="H564" s="91"/>
      <c r="I564" s="92"/>
      <c r="J564" s="44"/>
      <c r="K564" s="93"/>
    </row>
    <row r="565" spans="1:11" s="94" customFormat="1" ht="13.5" customHeight="1">
      <c r="A565" s="119"/>
      <c r="B565" s="120" t="s">
        <v>478</v>
      </c>
      <c r="C565" s="121"/>
      <c r="D565" s="122"/>
      <c r="E565" s="242"/>
      <c r="F565" s="124">
        <f>IF(SUM(F501:F563)=0,"",SUM(F501:F563))</f>
        <v>0</v>
      </c>
      <c r="G565" s="91"/>
      <c r="H565" s="91"/>
      <c r="I565" s="92"/>
      <c r="J565" s="44"/>
      <c r="K565" s="93"/>
    </row>
    <row r="566" spans="1:11" s="94" customFormat="1" ht="13.5" customHeight="1">
      <c r="A566" s="108"/>
      <c r="B566" s="113"/>
      <c r="C566" s="110"/>
      <c r="D566" s="114"/>
      <c r="E566" s="115"/>
      <c r="F566" s="112"/>
      <c r="G566" s="91"/>
      <c r="H566" s="91"/>
      <c r="I566" s="92"/>
      <c r="J566" s="44"/>
      <c r="K566" s="93"/>
    </row>
    <row r="567" spans="1:11" s="94" customFormat="1" ht="13.5" customHeight="1">
      <c r="A567" s="86"/>
      <c r="B567" s="87"/>
      <c r="C567" s="88"/>
      <c r="D567" s="89"/>
      <c r="E567" s="105"/>
      <c r="F567" s="106"/>
      <c r="G567" s="91"/>
      <c r="H567" s="91"/>
      <c r="I567" s="92"/>
      <c r="J567" s="44"/>
      <c r="K567" s="93"/>
    </row>
    <row r="568" spans="1:11" s="78" customFormat="1" ht="13.5" customHeight="1">
      <c r="A568" s="128" t="s">
        <v>479</v>
      </c>
      <c r="B568" s="129" t="s">
        <v>480</v>
      </c>
      <c r="C568" s="80"/>
      <c r="D568" s="81"/>
      <c r="E568" s="73"/>
      <c r="F568" s="130"/>
      <c r="G568" s="131"/>
      <c r="H568" s="131"/>
      <c r="I568" s="132"/>
      <c r="J568" s="75"/>
      <c r="K568" s="76"/>
    </row>
    <row r="569" spans="1:11" s="78" customFormat="1" ht="12.75">
      <c r="A569" s="179"/>
      <c r="B569" s="87"/>
      <c r="C569" s="80"/>
      <c r="D569" s="81"/>
      <c r="E569" s="73"/>
      <c r="F569" s="130"/>
      <c r="G569" s="131"/>
      <c r="H569" s="131"/>
      <c r="I569" s="132"/>
      <c r="J569" s="44"/>
      <c r="K569" s="76"/>
    </row>
    <row r="570" spans="1:11" s="94" customFormat="1" ht="66.75" customHeight="1">
      <c r="A570" s="86" t="s">
        <v>118</v>
      </c>
      <c r="B570" s="107" t="s">
        <v>481</v>
      </c>
      <c r="C570" s="88"/>
      <c r="D570" s="90"/>
      <c r="E570" s="243"/>
      <c r="F570" s="106"/>
      <c r="G570" s="91"/>
      <c r="H570" s="91"/>
      <c r="I570" s="92"/>
      <c r="J570" s="44"/>
      <c r="K570" s="93"/>
    </row>
    <row r="571" spans="1:11" s="94" customFormat="1" ht="13.5" customHeight="1">
      <c r="A571" s="165" t="s">
        <v>29</v>
      </c>
      <c r="B571" s="156" t="s">
        <v>219</v>
      </c>
      <c r="C571" s="110" t="s">
        <v>193</v>
      </c>
      <c r="D571" s="118">
        <v>800</v>
      </c>
      <c r="E571" s="173"/>
      <c r="F571" s="106">
        <f aca="true" t="shared" si="26" ref="F571:F572">IF(E571*D571=0,"",E571*D571)</f>
        <v>0</v>
      </c>
      <c r="G571" s="174"/>
      <c r="H571" s="174"/>
      <c r="I571" s="175"/>
      <c r="J571" s="176"/>
      <c r="K571" s="93"/>
    </row>
    <row r="572" spans="1:11" s="94" customFormat="1" ht="13.5" customHeight="1">
      <c r="A572" s="165" t="s">
        <v>29</v>
      </c>
      <c r="B572" s="109" t="s">
        <v>458</v>
      </c>
      <c r="C572" s="110" t="s">
        <v>193</v>
      </c>
      <c r="D572" s="118">
        <v>150</v>
      </c>
      <c r="E572" s="173"/>
      <c r="F572" s="106">
        <f t="shared" si="26"/>
        <v>0</v>
      </c>
      <c r="G572" s="174"/>
      <c r="H572" s="174"/>
      <c r="I572" s="175"/>
      <c r="J572" s="176"/>
      <c r="K572" s="93"/>
    </row>
    <row r="573" spans="1:11" s="94" customFormat="1" ht="12.75">
      <c r="A573" s="165"/>
      <c r="B573" s="156"/>
      <c r="C573" s="110"/>
      <c r="D573" s="114"/>
      <c r="E573" s="177"/>
      <c r="F573" s="112"/>
      <c r="G573" s="174"/>
      <c r="H573" s="174"/>
      <c r="I573" s="175"/>
      <c r="J573" s="176"/>
      <c r="K573" s="93"/>
    </row>
    <row r="574" spans="1:11" s="94" customFormat="1" ht="27.75" customHeight="1">
      <c r="A574" s="108" t="s">
        <v>126</v>
      </c>
      <c r="B574" s="109" t="s">
        <v>482</v>
      </c>
      <c r="C574" s="110"/>
      <c r="D574" s="114"/>
      <c r="E574" s="177"/>
      <c r="F574" s="112"/>
      <c r="G574" s="174"/>
      <c r="H574" s="174"/>
      <c r="I574" s="175"/>
      <c r="J574" s="176"/>
      <c r="K574" s="93"/>
    </row>
    <row r="575" spans="1:11" s="94" customFormat="1" ht="13.5" customHeight="1">
      <c r="A575" s="165" t="s">
        <v>29</v>
      </c>
      <c r="B575" s="156" t="s">
        <v>483</v>
      </c>
      <c r="C575" s="110" t="s">
        <v>193</v>
      </c>
      <c r="D575" s="118">
        <v>350</v>
      </c>
      <c r="E575" s="157"/>
      <c r="F575" s="106">
        <f>IF(E575*D575=0,"",E575*D575)</f>
        <v>0</v>
      </c>
      <c r="G575" s="174"/>
      <c r="H575" s="174"/>
      <c r="I575" s="175"/>
      <c r="J575" s="176"/>
      <c r="K575" s="93"/>
    </row>
    <row r="576" spans="1:11" s="94" customFormat="1" ht="12.75">
      <c r="A576" s="165"/>
      <c r="B576" s="156"/>
      <c r="C576" s="110"/>
      <c r="D576" s="118"/>
      <c r="E576" s="157"/>
      <c r="F576" s="112"/>
      <c r="G576" s="174"/>
      <c r="H576" s="174"/>
      <c r="I576" s="175"/>
      <c r="J576" s="176"/>
      <c r="K576" s="93"/>
    </row>
    <row r="577" spans="1:11" s="94" customFormat="1" ht="39.75" customHeight="1">
      <c r="A577" s="108" t="s">
        <v>129</v>
      </c>
      <c r="B577" s="109" t="s">
        <v>484</v>
      </c>
      <c r="C577" s="110"/>
      <c r="D577" s="118"/>
      <c r="E577" s="112"/>
      <c r="F577" s="112"/>
      <c r="G577" s="91"/>
      <c r="H577" s="91"/>
      <c r="I577" s="92"/>
      <c r="J577" s="44"/>
      <c r="K577" s="93"/>
    </row>
    <row r="578" spans="1:11" s="94" customFormat="1" ht="13.5" customHeight="1">
      <c r="A578" s="165" t="s">
        <v>29</v>
      </c>
      <c r="B578" s="156" t="s">
        <v>219</v>
      </c>
      <c r="C578" s="110" t="s">
        <v>193</v>
      </c>
      <c r="D578" s="118">
        <v>430</v>
      </c>
      <c r="E578" s="173"/>
      <c r="F578" s="106">
        <f aca="true" t="shared" si="27" ref="F578:F579">IF(E578*D578=0,"",E578*D578)</f>
        <v>0</v>
      </c>
      <c r="G578" s="174"/>
      <c r="H578" s="174"/>
      <c r="I578" s="175"/>
      <c r="J578" s="176"/>
      <c r="K578" s="93"/>
    </row>
    <row r="579" spans="1:11" s="94" customFormat="1" ht="13.5" customHeight="1">
      <c r="A579" s="165" t="s">
        <v>29</v>
      </c>
      <c r="B579" s="109" t="s">
        <v>458</v>
      </c>
      <c r="C579" s="110" t="s">
        <v>193</v>
      </c>
      <c r="D579" s="118">
        <v>54</v>
      </c>
      <c r="E579" s="173"/>
      <c r="F579" s="106">
        <f t="shared" si="27"/>
        <v>0</v>
      </c>
      <c r="G579" s="174"/>
      <c r="H579" s="174"/>
      <c r="I579" s="175"/>
      <c r="J579" s="176"/>
      <c r="K579" s="93"/>
    </row>
    <row r="580" spans="1:11" s="94" customFormat="1" ht="12.75">
      <c r="A580" s="108"/>
      <c r="B580" s="113"/>
      <c r="C580" s="110"/>
      <c r="D580" s="114"/>
      <c r="E580" s="115"/>
      <c r="F580" s="112"/>
      <c r="G580" s="91"/>
      <c r="H580" s="91"/>
      <c r="I580" s="92"/>
      <c r="J580" s="44"/>
      <c r="K580" s="93"/>
    </row>
    <row r="581" spans="1:11" s="94" customFormat="1" ht="53.25" customHeight="1">
      <c r="A581" s="108" t="s">
        <v>132</v>
      </c>
      <c r="B581" s="109" t="s">
        <v>485</v>
      </c>
      <c r="C581" s="110" t="s">
        <v>193</v>
      </c>
      <c r="D581" s="118">
        <v>70</v>
      </c>
      <c r="E581" s="112"/>
      <c r="F581" s="106">
        <f>IF(E581*D581=0,"",E581*D581)</f>
        <v>0</v>
      </c>
      <c r="G581" s="91"/>
      <c r="H581" s="91"/>
      <c r="I581" s="92"/>
      <c r="J581" s="44"/>
      <c r="K581" s="93"/>
    </row>
    <row r="582" spans="1:11" s="94" customFormat="1" ht="12.75">
      <c r="A582" s="108"/>
      <c r="B582" s="113"/>
      <c r="C582" s="110"/>
      <c r="D582" s="114"/>
      <c r="E582" s="115"/>
      <c r="F582" s="112"/>
      <c r="G582" s="91"/>
      <c r="H582" s="91"/>
      <c r="I582" s="92"/>
      <c r="J582" s="44"/>
      <c r="K582" s="93"/>
    </row>
    <row r="583" spans="1:11" s="94" customFormat="1" ht="13.5">
      <c r="A583" s="119"/>
      <c r="B583" s="120" t="s">
        <v>486</v>
      </c>
      <c r="C583" s="121"/>
      <c r="D583" s="122"/>
      <c r="E583" s="123"/>
      <c r="F583" s="124">
        <f>IF(SUM(F570:F581)=0,"",SUM(F570:F581))</f>
        <v>0</v>
      </c>
      <c r="G583" s="125"/>
      <c r="H583" s="125"/>
      <c r="I583" s="126"/>
      <c r="J583" s="127"/>
      <c r="K583" s="93"/>
    </row>
    <row r="584" spans="1:11" s="94" customFormat="1" ht="12.75">
      <c r="A584" s="108"/>
      <c r="B584" s="113"/>
      <c r="C584" s="110"/>
      <c r="D584" s="114"/>
      <c r="E584" s="115"/>
      <c r="F584" s="112"/>
      <c r="G584" s="91"/>
      <c r="H584" s="91"/>
      <c r="I584" s="92"/>
      <c r="J584" s="44"/>
      <c r="K584" s="93"/>
    </row>
    <row r="585" spans="1:11" s="94" customFormat="1" ht="12.75">
      <c r="A585" s="108"/>
      <c r="B585" s="113"/>
      <c r="C585" s="110"/>
      <c r="D585" s="114"/>
      <c r="E585" s="115"/>
      <c r="F585" s="112"/>
      <c r="G585" s="91"/>
      <c r="H585" s="91"/>
      <c r="I585" s="92"/>
      <c r="J585" s="44"/>
      <c r="K585" s="93"/>
    </row>
    <row r="586" spans="1:11" s="78" customFormat="1" ht="12.75">
      <c r="A586" s="128" t="s">
        <v>487</v>
      </c>
      <c r="B586" s="129" t="s">
        <v>488</v>
      </c>
      <c r="C586" s="80"/>
      <c r="D586" s="81"/>
      <c r="E586" s="73"/>
      <c r="F586" s="130"/>
      <c r="G586" s="131"/>
      <c r="H586" s="131"/>
      <c r="I586" s="132"/>
      <c r="J586" s="75"/>
      <c r="K586" s="76"/>
    </row>
    <row r="587" spans="1:11" s="94" customFormat="1" ht="12.75">
      <c r="A587" s="108"/>
      <c r="B587" s="113"/>
      <c r="C587" s="110"/>
      <c r="D587" s="114"/>
      <c r="E587" s="115"/>
      <c r="F587" s="112"/>
      <c r="G587" s="91"/>
      <c r="H587" s="91"/>
      <c r="I587" s="92"/>
      <c r="J587" s="44"/>
      <c r="K587" s="93"/>
    </row>
    <row r="588" spans="1:11" s="94" customFormat="1" ht="78.75" customHeight="1">
      <c r="A588" s="108" t="s">
        <v>118</v>
      </c>
      <c r="B588" s="109" t="s">
        <v>489</v>
      </c>
      <c r="C588" s="110" t="s">
        <v>193</v>
      </c>
      <c r="D588" s="172">
        <v>112</v>
      </c>
      <c r="E588" s="173"/>
      <c r="F588" s="106">
        <f>IF(E588*D588=0,"",E588*D588)</f>
        <v>0</v>
      </c>
      <c r="G588" s="91"/>
      <c r="H588" s="91"/>
      <c r="I588" s="92"/>
      <c r="J588" s="44"/>
      <c r="K588" s="93"/>
    </row>
    <row r="589" spans="1:11" s="94" customFormat="1" ht="12.75">
      <c r="A589" s="165"/>
      <c r="B589" s="156"/>
      <c r="C589" s="110"/>
      <c r="D589" s="172"/>
      <c r="E589" s="186"/>
      <c r="F589" s="157"/>
      <c r="G589" s="174"/>
      <c r="H589" s="174"/>
      <c r="I589" s="175"/>
      <c r="J589" s="176"/>
      <c r="K589" s="93"/>
    </row>
    <row r="590" spans="1:11" s="94" customFormat="1" ht="52.5" customHeight="1">
      <c r="A590" s="108" t="s">
        <v>126</v>
      </c>
      <c r="B590" s="109" t="s">
        <v>490</v>
      </c>
      <c r="C590" s="110" t="s">
        <v>193</v>
      </c>
      <c r="D590" s="172">
        <v>10</v>
      </c>
      <c r="E590" s="173"/>
      <c r="F590" s="106">
        <f>IF(E590*D590=0,"",E590*D590)</f>
        <v>0</v>
      </c>
      <c r="G590" s="91"/>
      <c r="H590" s="91"/>
      <c r="I590" s="92"/>
      <c r="J590" s="44"/>
      <c r="K590" s="93"/>
    </row>
    <row r="591" spans="1:11" s="94" customFormat="1" ht="12.75">
      <c r="A591" s="165"/>
      <c r="B591" s="156"/>
      <c r="C591" s="110"/>
      <c r="D591" s="172"/>
      <c r="E591" s="186"/>
      <c r="F591" s="112"/>
      <c r="G591" s="174"/>
      <c r="H591" s="174"/>
      <c r="I591" s="175"/>
      <c r="J591" s="176"/>
      <c r="K591" s="93"/>
    </row>
    <row r="592" spans="1:11" s="94" customFormat="1" ht="52.5" customHeight="1">
      <c r="A592" s="108" t="s">
        <v>129</v>
      </c>
      <c r="B592" s="109" t="s">
        <v>491</v>
      </c>
      <c r="C592" s="110" t="s">
        <v>193</v>
      </c>
      <c r="D592" s="172">
        <v>20</v>
      </c>
      <c r="E592" s="173"/>
      <c r="F592" s="106">
        <f>IF(E592*D592=0,"",E592*D592)</f>
        <v>0</v>
      </c>
      <c r="G592" s="91"/>
      <c r="H592" s="91"/>
      <c r="I592" s="92"/>
      <c r="J592" s="44"/>
      <c r="K592" s="93"/>
    </row>
    <row r="593" spans="1:11" s="94" customFormat="1" ht="12.75">
      <c r="A593" s="165"/>
      <c r="B593" s="156"/>
      <c r="C593" s="110"/>
      <c r="D593" s="172"/>
      <c r="E593" s="186"/>
      <c r="F593" s="112"/>
      <c r="G593" s="174"/>
      <c r="H593" s="174"/>
      <c r="I593" s="175"/>
      <c r="J593" s="176"/>
      <c r="K593" s="93"/>
    </row>
    <row r="594" spans="1:11" s="94" customFormat="1" ht="52.5" customHeight="1">
      <c r="A594" s="108" t="s">
        <v>132</v>
      </c>
      <c r="B594" s="109" t="s">
        <v>492</v>
      </c>
      <c r="C594" s="110" t="s">
        <v>193</v>
      </c>
      <c r="D594" s="172">
        <v>28</v>
      </c>
      <c r="E594" s="173"/>
      <c r="F594" s="106">
        <f>IF(E594*D594=0,"",E594*D594)</f>
        <v>0</v>
      </c>
      <c r="G594" s="91"/>
      <c r="H594" s="91"/>
      <c r="I594" s="92"/>
      <c r="J594" s="44"/>
      <c r="K594" s="93"/>
    </row>
    <row r="595" spans="1:11" s="94" customFormat="1" ht="12.75">
      <c r="A595" s="165"/>
      <c r="B595" s="156"/>
      <c r="C595" s="110"/>
      <c r="D595" s="114"/>
      <c r="E595" s="177"/>
      <c r="F595" s="112"/>
      <c r="G595" s="174"/>
      <c r="H595" s="174"/>
      <c r="I595" s="175"/>
      <c r="J595" s="176"/>
      <c r="K595" s="93"/>
    </row>
    <row r="596" spans="1:11" s="94" customFormat="1" ht="51">
      <c r="A596" s="108" t="s">
        <v>137</v>
      </c>
      <c r="B596" s="109" t="s">
        <v>493</v>
      </c>
      <c r="C596" s="110" t="s">
        <v>193</v>
      </c>
      <c r="D596" s="172">
        <v>40</v>
      </c>
      <c r="E596" s="173"/>
      <c r="F596" s="106">
        <f>IF(E596*D596=0,"",E596*D596)</f>
        <v>0</v>
      </c>
      <c r="G596" s="91"/>
      <c r="H596" s="91"/>
      <c r="I596" s="92"/>
      <c r="J596" s="44"/>
      <c r="K596" s="93"/>
    </row>
    <row r="597" spans="1:11" s="94" customFormat="1" ht="12.75">
      <c r="A597" s="165"/>
      <c r="B597" s="156"/>
      <c r="C597" s="110"/>
      <c r="D597" s="114"/>
      <c r="E597" s="177"/>
      <c r="F597" s="112"/>
      <c r="G597" s="174"/>
      <c r="H597" s="174"/>
      <c r="I597" s="175"/>
      <c r="J597" s="176"/>
      <c r="K597" s="93"/>
    </row>
    <row r="598" spans="1:11" s="94" customFormat="1" ht="52.5" customHeight="1">
      <c r="A598" s="108" t="s">
        <v>139</v>
      </c>
      <c r="B598" s="109" t="s">
        <v>494</v>
      </c>
      <c r="C598" s="110" t="s">
        <v>193</v>
      </c>
      <c r="D598" s="172">
        <v>18</v>
      </c>
      <c r="E598" s="173"/>
      <c r="F598" s="106">
        <f>IF(E598*D598=0,"",E598*D598)</f>
        <v>0</v>
      </c>
      <c r="G598" s="91"/>
      <c r="H598" s="91"/>
      <c r="I598" s="92"/>
      <c r="J598" s="44"/>
      <c r="K598" s="93"/>
    </row>
    <row r="599" spans="1:11" s="94" customFormat="1" ht="12.75">
      <c r="A599" s="165"/>
      <c r="B599" s="156"/>
      <c r="C599" s="110"/>
      <c r="D599" s="114"/>
      <c r="E599" s="177"/>
      <c r="F599" s="112"/>
      <c r="G599" s="174"/>
      <c r="H599" s="174"/>
      <c r="I599" s="175"/>
      <c r="J599" s="176"/>
      <c r="K599" s="93"/>
    </row>
    <row r="600" spans="1:11" s="94" customFormat="1" ht="12.75">
      <c r="A600" s="108" t="s">
        <v>145</v>
      </c>
      <c r="B600" s="109" t="s">
        <v>495</v>
      </c>
      <c r="C600" s="110" t="s">
        <v>216</v>
      </c>
      <c r="D600" s="172">
        <v>50</v>
      </c>
      <c r="E600" s="173"/>
      <c r="F600" s="106">
        <f>IF(E600*D600=0,"",E600*D600)</f>
        <v>0</v>
      </c>
      <c r="G600" s="91"/>
      <c r="H600" s="91"/>
      <c r="I600" s="92"/>
      <c r="J600" s="44"/>
      <c r="K600" s="93"/>
    </row>
    <row r="601" spans="1:11" s="94" customFormat="1" ht="12.75">
      <c r="A601" s="165"/>
      <c r="B601" s="156"/>
      <c r="C601" s="110"/>
      <c r="D601" s="114"/>
      <c r="E601" s="177"/>
      <c r="F601" s="157"/>
      <c r="G601" s="174"/>
      <c r="H601" s="174"/>
      <c r="I601" s="175"/>
      <c r="J601" s="176"/>
      <c r="K601" s="93"/>
    </row>
    <row r="602" spans="1:11" s="94" customFormat="1" ht="13.5">
      <c r="A602" s="119"/>
      <c r="B602" s="120" t="s">
        <v>496</v>
      </c>
      <c r="C602" s="121"/>
      <c r="D602" s="122"/>
      <c r="E602" s="123"/>
      <c r="F602" s="124">
        <f>IF(SUM(F588:F600)=0,"",SUM(F588:F600))</f>
        <v>0</v>
      </c>
      <c r="G602" s="125"/>
      <c r="H602" s="125"/>
      <c r="I602" s="126"/>
      <c r="J602" s="127"/>
      <c r="K602" s="93"/>
    </row>
    <row r="603" spans="1:11" s="94" customFormat="1" ht="12.75">
      <c r="A603" s="108"/>
      <c r="B603" s="113"/>
      <c r="C603" s="110"/>
      <c r="D603" s="114"/>
      <c r="E603" s="115"/>
      <c r="F603" s="112"/>
      <c r="G603" s="91"/>
      <c r="H603" s="91"/>
      <c r="I603" s="92"/>
      <c r="J603" s="44"/>
      <c r="K603" s="93"/>
    </row>
    <row r="604" spans="1:11" s="94" customFormat="1" ht="12.75">
      <c r="A604" s="108"/>
      <c r="B604" s="113"/>
      <c r="C604" s="110"/>
      <c r="D604" s="114"/>
      <c r="E604" s="115"/>
      <c r="F604" s="112"/>
      <c r="G604" s="91"/>
      <c r="H604" s="91"/>
      <c r="I604" s="92"/>
      <c r="J604" s="44"/>
      <c r="K604" s="93"/>
    </row>
    <row r="605" spans="1:11" s="78" customFormat="1" ht="12.75">
      <c r="A605" s="128" t="s">
        <v>497</v>
      </c>
      <c r="B605" s="129" t="s">
        <v>498</v>
      </c>
      <c r="C605" s="80"/>
      <c r="D605" s="81"/>
      <c r="E605" s="73"/>
      <c r="F605" s="130"/>
      <c r="G605" s="131"/>
      <c r="H605" s="131"/>
      <c r="I605" s="132"/>
      <c r="J605" s="75"/>
      <c r="K605" s="76"/>
    </row>
    <row r="606" spans="1:11" s="78" customFormat="1" ht="12.75">
      <c r="A606" s="179"/>
      <c r="B606" s="87"/>
      <c r="C606" s="80"/>
      <c r="D606" s="81"/>
      <c r="E606" s="73"/>
      <c r="F606" s="130"/>
      <c r="G606" s="131"/>
      <c r="H606" s="131"/>
      <c r="I606" s="132"/>
      <c r="J606" s="44"/>
      <c r="K606" s="76"/>
    </row>
    <row r="607" spans="1:11" s="94" customFormat="1" ht="54" customHeight="1">
      <c r="A607" s="108" t="s">
        <v>118</v>
      </c>
      <c r="B607" s="109" t="s">
        <v>499</v>
      </c>
      <c r="C607" s="110"/>
      <c r="D607" s="118"/>
      <c r="E607" s="173"/>
      <c r="F607" s="112"/>
      <c r="G607" s="91"/>
      <c r="H607" s="91"/>
      <c r="I607" s="92"/>
      <c r="J607" s="44"/>
      <c r="K607" s="93"/>
    </row>
    <row r="608" spans="1:11" s="94" customFormat="1" ht="27" customHeight="1">
      <c r="A608" s="165"/>
      <c r="B608" s="113" t="s">
        <v>500</v>
      </c>
      <c r="C608" s="110" t="s">
        <v>193</v>
      </c>
      <c r="D608" s="118">
        <v>105</v>
      </c>
      <c r="E608" s="173"/>
      <c r="F608" s="106">
        <f>IF(E608*D608=0,"",E608*D608)</f>
        <v>0</v>
      </c>
      <c r="G608" s="174"/>
      <c r="H608" s="174"/>
      <c r="I608" s="175"/>
      <c r="J608" s="176"/>
      <c r="K608" s="93"/>
    </row>
    <row r="609" spans="1:11" s="94" customFormat="1" ht="12.75">
      <c r="A609" s="165"/>
      <c r="B609" s="156"/>
      <c r="C609" s="110"/>
      <c r="D609" s="114"/>
      <c r="E609" s="177"/>
      <c r="F609" s="112"/>
      <c r="G609" s="174"/>
      <c r="H609" s="174"/>
      <c r="I609" s="175"/>
      <c r="J609" s="176"/>
      <c r="K609" s="93"/>
    </row>
    <row r="610" spans="1:11" s="94" customFormat="1" ht="53.25" customHeight="1">
      <c r="A610" s="108" t="s">
        <v>126</v>
      </c>
      <c r="B610" s="109" t="s">
        <v>501</v>
      </c>
      <c r="C610" s="110"/>
      <c r="D610" s="118"/>
      <c r="E610" s="112"/>
      <c r="F610" s="112"/>
      <c r="G610" s="174"/>
      <c r="H610" s="174"/>
      <c r="I610" s="175"/>
      <c r="J610" s="176"/>
      <c r="K610" s="93"/>
    </row>
    <row r="611" spans="1:11" s="94" customFormat="1" ht="39.75" customHeight="1">
      <c r="A611" s="108"/>
      <c r="B611" s="109" t="s">
        <v>502</v>
      </c>
      <c r="C611" s="110"/>
      <c r="D611" s="118"/>
      <c r="E611" s="173"/>
      <c r="F611" s="112"/>
      <c r="G611" s="91"/>
      <c r="H611" s="91"/>
      <c r="I611" s="92"/>
      <c r="J611" s="44"/>
      <c r="K611" s="93"/>
    </row>
    <row r="612" spans="1:11" s="94" customFormat="1" ht="27" customHeight="1">
      <c r="A612" s="165"/>
      <c r="B612" s="113" t="s">
        <v>500</v>
      </c>
      <c r="C612" s="110" t="s">
        <v>193</v>
      </c>
      <c r="D612" s="118">
        <v>48</v>
      </c>
      <c r="E612" s="173"/>
      <c r="F612" s="106">
        <f>IF(E612*D612=0,"",E612*D612)</f>
        <v>0</v>
      </c>
      <c r="G612" s="174"/>
      <c r="H612" s="174"/>
      <c r="I612" s="175"/>
      <c r="J612" s="176"/>
      <c r="K612" s="93"/>
    </row>
    <row r="613" spans="1:11" s="94" customFormat="1" ht="12.75">
      <c r="A613" s="165"/>
      <c r="B613" s="156"/>
      <c r="C613" s="110"/>
      <c r="D613" s="118"/>
      <c r="E613" s="157"/>
      <c r="F613" s="112"/>
      <c r="G613" s="174"/>
      <c r="H613" s="174"/>
      <c r="I613" s="175"/>
      <c r="J613" s="176"/>
      <c r="K613" s="93"/>
    </row>
    <row r="614" spans="1:11" s="94" customFormat="1" ht="27" customHeight="1">
      <c r="A614" s="108" t="s">
        <v>129</v>
      </c>
      <c r="B614" s="109" t="s">
        <v>503</v>
      </c>
      <c r="C614" s="110" t="s">
        <v>193</v>
      </c>
      <c r="D614" s="118">
        <v>110</v>
      </c>
      <c r="E614" s="112"/>
      <c r="F614" s="106">
        <f>IF(E614*D614=0,"",E614*D614)</f>
        <v>0</v>
      </c>
      <c r="G614" s="91"/>
      <c r="H614" s="91"/>
      <c r="I614" s="92"/>
      <c r="J614" s="44"/>
      <c r="K614" s="93"/>
    </row>
    <row r="615" spans="1:11" s="94" customFormat="1" ht="12.75">
      <c r="A615" s="108"/>
      <c r="B615" s="113"/>
      <c r="C615" s="110"/>
      <c r="D615" s="114"/>
      <c r="E615" s="115"/>
      <c r="F615" s="112"/>
      <c r="G615" s="91"/>
      <c r="H615" s="91"/>
      <c r="I615" s="92"/>
      <c r="J615" s="44"/>
      <c r="K615" s="93"/>
    </row>
    <row r="616" spans="1:11" s="94" customFormat="1" ht="15" customHeight="1">
      <c r="A616" s="119"/>
      <c r="B616" s="120" t="s">
        <v>504</v>
      </c>
      <c r="C616" s="121"/>
      <c r="D616" s="122"/>
      <c r="E616" s="123"/>
      <c r="F616" s="124">
        <f>IF(SUM(F607:F614)=0,"",SUM(F607:F614))</f>
        <v>0</v>
      </c>
      <c r="G616" s="125"/>
      <c r="H616" s="125"/>
      <c r="I616" s="126"/>
      <c r="J616" s="127"/>
      <c r="K616" s="93"/>
    </row>
    <row r="617" spans="1:11" s="94" customFormat="1" ht="12.75" customHeight="1">
      <c r="A617" s="225"/>
      <c r="B617" s="244"/>
      <c r="C617" s="227"/>
      <c r="D617" s="115"/>
      <c r="E617" s="115"/>
      <c r="F617" s="112"/>
      <c r="G617" s="91"/>
      <c r="H617" s="91"/>
      <c r="I617" s="92"/>
      <c r="J617" s="44"/>
      <c r="K617" s="93"/>
    </row>
    <row r="631" spans="1:10" s="19" customFormat="1" ht="12">
      <c r="A631" s="245"/>
      <c r="B631" s="246"/>
      <c r="C631" s="247"/>
      <c r="D631" s="248"/>
      <c r="E631" s="248"/>
      <c r="F631" s="249"/>
      <c r="G631" s="16"/>
      <c r="H631" s="16"/>
      <c r="I631" s="17"/>
      <c r="J631" s="18"/>
    </row>
    <row r="632" spans="1:10" s="144" customFormat="1" ht="19.5" customHeight="1">
      <c r="A632" s="250" t="s">
        <v>118</v>
      </c>
      <c r="B632" s="251" t="s">
        <v>505</v>
      </c>
      <c r="C632" s="168"/>
      <c r="D632" s="169"/>
      <c r="E632" s="169"/>
      <c r="F632" s="171"/>
      <c r="G632" s="142"/>
      <c r="H632" s="142"/>
      <c r="I632" s="143"/>
      <c r="J632" s="33"/>
    </row>
    <row r="633" spans="1:10" s="144" customFormat="1" ht="13.5" customHeight="1">
      <c r="A633" s="166"/>
      <c r="B633" s="251"/>
      <c r="C633" s="168"/>
      <c r="D633" s="169"/>
      <c r="E633" s="169"/>
      <c r="F633" s="171"/>
      <c r="G633" s="142"/>
      <c r="H633" s="142"/>
      <c r="I633" s="143"/>
      <c r="J633" s="33"/>
    </row>
    <row r="634" spans="1:10" s="253" customFormat="1" ht="15.75" customHeight="1">
      <c r="A634" s="200"/>
      <c r="B634" s="84" t="s">
        <v>506</v>
      </c>
      <c r="C634" s="84"/>
      <c r="D634" s="252"/>
      <c r="E634" s="252"/>
      <c r="F634" s="130">
        <f>F55</f>
        <v>0</v>
      </c>
      <c r="G634" s="158"/>
      <c r="H634" s="158"/>
      <c r="I634" s="159"/>
      <c r="J634" s="75"/>
    </row>
    <row r="635" spans="1:10" s="253" customFormat="1" ht="10.5" customHeight="1">
      <c r="A635" s="200"/>
      <c r="B635" s="71"/>
      <c r="C635" s="254"/>
      <c r="D635" s="252"/>
      <c r="E635" s="252"/>
      <c r="F635" s="130"/>
      <c r="G635" s="158"/>
      <c r="H635" s="158"/>
      <c r="I635" s="159"/>
      <c r="J635" s="75"/>
    </row>
    <row r="636" spans="1:10" s="253" customFormat="1" ht="16.5" customHeight="1">
      <c r="A636" s="200"/>
      <c r="B636" s="129" t="s">
        <v>507</v>
      </c>
      <c r="C636" s="254"/>
      <c r="D636" s="252"/>
      <c r="E636" s="252"/>
      <c r="F636" s="130">
        <f>F81</f>
        <v>0</v>
      </c>
      <c r="G636" s="158"/>
      <c r="H636" s="158"/>
      <c r="I636" s="159"/>
      <c r="J636" s="75"/>
    </row>
    <row r="637" spans="1:10" s="253" customFormat="1" ht="10.5" customHeight="1">
      <c r="A637" s="200"/>
      <c r="B637" s="71"/>
      <c r="C637" s="254"/>
      <c r="D637" s="252"/>
      <c r="E637" s="252"/>
      <c r="F637" s="130"/>
      <c r="G637" s="158"/>
      <c r="H637" s="158"/>
      <c r="I637" s="159"/>
      <c r="J637" s="75"/>
    </row>
    <row r="638" spans="1:10" s="160" customFormat="1" ht="15.75" customHeight="1">
      <c r="A638" s="255"/>
      <c r="B638" s="84" t="s">
        <v>508</v>
      </c>
      <c r="C638" s="84"/>
      <c r="D638" s="252"/>
      <c r="E638" s="252"/>
      <c r="F638" s="130">
        <f>F138</f>
        <v>0</v>
      </c>
      <c r="G638" s="158"/>
      <c r="H638" s="158"/>
      <c r="I638" s="159"/>
      <c r="J638" s="75"/>
    </row>
    <row r="639" spans="1:10" s="160" customFormat="1" ht="11.25" customHeight="1">
      <c r="A639" s="255"/>
      <c r="B639" s="256"/>
      <c r="C639" s="257"/>
      <c r="D639" s="252"/>
      <c r="E639" s="252"/>
      <c r="F639" s="130"/>
      <c r="G639" s="158"/>
      <c r="H639" s="158"/>
      <c r="I639" s="159"/>
      <c r="J639" s="75"/>
    </row>
    <row r="640" spans="1:10" s="160" customFormat="1" ht="15.75" customHeight="1">
      <c r="A640" s="255"/>
      <c r="B640" s="129" t="s">
        <v>509</v>
      </c>
      <c r="C640" s="257"/>
      <c r="D640" s="252"/>
      <c r="E640" s="252"/>
      <c r="F640" s="130">
        <f>F234</f>
        <v>0</v>
      </c>
      <c r="G640" s="158"/>
      <c r="H640" s="158"/>
      <c r="I640" s="159"/>
      <c r="J640" s="75"/>
    </row>
    <row r="641" spans="1:10" s="160" customFormat="1" ht="11.25" customHeight="1">
      <c r="A641" s="255"/>
      <c r="B641" s="256"/>
      <c r="C641" s="257"/>
      <c r="D641" s="252"/>
      <c r="E641" s="252"/>
      <c r="F641" s="130"/>
      <c r="G641" s="158"/>
      <c r="H641" s="158"/>
      <c r="I641" s="159"/>
      <c r="J641" s="75"/>
    </row>
    <row r="642" spans="1:10" s="160" customFormat="1" ht="16.5" customHeight="1">
      <c r="A642" s="255"/>
      <c r="B642" s="129" t="s">
        <v>510</v>
      </c>
      <c r="C642" s="257"/>
      <c r="D642" s="252"/>
      <c r="E642" s="252"/>
      <c r="F642" s="130">
        <f>F264</f>
        <v>0</v>
      </c>
      <c r="G642" s="158"/>
      <c r="H642" s="158"/>
      <c r="I642" s="159"/>
      <c r="J642" s="75"/>
    </row>
    <row r="643" spans="1:10" s="160" customFormat="1" ht="10.5" customHeight="1">
      <c r="A643" s="255"/>
      <c r="B643" s="258"/>
      <c r="C643" s="257"/>
      <c r="D643" s="252"/>
      <c r="E643" s="252"/>
      <c r="F643" s="259"/>
      <c r="G643" s="158"/>
      <c r="H643" s="158"/>
      <c r="I643" s="159"/>
      <c r="J643" s="75"/>
    </row>
    <row r="644" spans="1:10" s="160" customFormat="1" ht="15.75" customHeight="1">
      <c r="A644" s="255"/>
      <c r="B644" s="129" t="s">
        <v>511</v>
      </c>
      <c r="C644" s="257"/>
      <c r="D644" s="252"/>
      <c r="E644" s="252"/>
      <c r="F644" s="130">
        <f>F286</f>
        <v>0</v>
      </c>
      <c r="G644" s="158"/>
      <c r="H644" s="158"/>
      <c r="I644" s="159"/>
      <c r="J644" s="75"/>
    </row>
    <row r="645" spans="1:10" s="160" customFormat="1" ht="10.5" customHeight="1">
      <c r="A645" s="255"/>
      <c r="B645" s="129"/>
      <c r="C645" s="257"/>
      <c r="D645" s="252"/>
      <c r="E645" s="252"/>
      <c r="F645" s="130"/>
      <c r="G645" s="158"/>
      <c r="H645" s="158"/>
      <c r="I645" s="159"/>
      <c r="J645" s="75"/>
    </row>
    <row r="646" spans="1:10" s="160" customFormat="1" ht="15.75" customHeight="1">
      <c r="A646" s="255"/>
      <c r="B646" s="129" t="s">
        <v>512</v>
      </c>
      <c r="C646" s="129"/>
      <c r="D646" s="129"/>
      <c r="E646" s="129"/>
      <c r="F646" s="130">
        <f>F352</f>
        <v>0</v>
      </c>
      <c r="G646" s="158"/>
      <c r="H646" s="158"/>
      <c r="I646" s="159"/>
      <c r="J646" s="75"/>
    </row>
    <row r="647" spans="1:10" s="160" customFormat="1" ht="10.5" customHeight="1">
      <c r="A647" s="255"/>
      <c r="B647" s="129"/>
      <c r="C647" s="257"/>
      <c r="D647" s="252"/>
      <c r="E647" s="252"/>
      <c r="F647" s="130"/>
      <c r="G647" s="158"/>
      <c r="H647" s="158"/>
      <c r="I647" s="159"/>
      <c r="J647" s="75"/>
    </row>
    <row r="648" spans="1:10" s="160" customFormat="1" ht="15.75" customHeight="1">
      <c r="A648" s="255"/>
      <c r="B648" s="129" t="s">
        <v>513</v>
      </c>
      <c r="C648" s="257"/>
      <c r="D648" s="252"/>
      <c r="E648" s="252"/>
      <c r="F648" s="130">
        <f>F461</f>
        <v>0</v>
      </c>
      <c r="G648" s="158"/>
      <c r="H648" s="158"/>
      <c r="I648" s="159"/>
      <c r="J648" s="75"/>
    </row>
    <row r="649" spans="1:10" s="160" customFormat="1" ht="10.5" customHeight="1">
      <c r="A649" s="255"/>
      <c r="B649" s="129"/>
      <c r="C649" s="257"/>
      <c r="D649" s="252"/>
      <c r="E649" s="252"/>
      <c r="F649" s="130"/>
      <c r="G649" s="158"/>
      <c r="H649" s="158"/>
      <c r="I649" s="159"/>
      <c r="J649" s="75"/>
    </row>
    <row r="650" spans="1:10" s="160" customFormat="1" ht="15.75" customHeight="1">
      <c r="A650" s="255"/>
      <c r="B650" s="129" t="s">
        <v>514</v>
      </c>
      <c r="C650" s="257"/>
      <c r="D650" s="252"/>
      <c r="E650" s="252"/>
      <c r="F650" s="130">
        <f>F496</f>
        <v>0</v>
      </c>
      <c r="G650" s="158"/>
      <c r="H650" s="158"/>
      <c r="I650" s="159"/>
      <c r="J650" s="75"/>
    </row>
    <row r="651" spans="1:10" s="160" customFormat="1" ht="10.5" customHeight="1">
      <c r="A651" s="255"/>
      <c r="B651" s="129"/>
      <c r="C651" s="257"/>
      <c r="D651" s="252"/>
      <c r="E651" s="252"/>
      <c r="F651" s="130"/>
      <c r="G651" s="158"/>
      <c r="H651" s="158"/>
      <c r="I651" s="159"/>
      <c r="J651" s="75"/>
    </row>
    <row r="652" spans="1:10" s="160" customFormat="1" ht="15.75" customHeight="1">
      <c r="A652" s="255"/>
      <c r="B652" s="129" t="s">
        <v>515</v>
      </c>
      <c r="C652" s="257"/>
      <c r="D652" s="252"/>
      <c r="E652" s="252"/>
      <c r="F652" s="130">
        <f>F565</f>
        <v>0</v>
      </c>
      <c r="G652" s="158"/>
      <c r="H652" s="158"/>
      <c r="I652" s="159"/>
      <c r="J652" s="75"/>
    </row>
    <row r="653" spans="1:10" s="160" customFormat="1" ht="10.5" customHeight="1">
      <c r="A653" s="255"/>
      <c r="B653" s="129"/>
      <c r="C653" s="257"/>
      <c r="D653" s="252"/>
      <c r="E653" s="252"/>
      <c r="F653" s="130"/>
      <c r="G653" s="158"/>
      <c r="H653" s="158"/>
      <c r="I653" s="159"/>
      <c r="J653" s="75"/>
    </row>
    <row r="654" spans="1:10" s="160" customFormat="1" ht="15.75" customHeight="1">
      <c r="A654" s="255"/>
      <c r="B654" s="129" t="s">
        <v>516</v>
      </c>
      <c r="C654" s="257"/>
      <c r="D654" s="252"/>
      <c r="E654" s="252"/>
      <c r="F654" s="130">
        <f>F583</f>
        <v>0</v>
      </c>
      <c r="G654" s="158"/>
      <c r="H654" s="158"/>
      <c r="I654" s="159"/>
      <c r="J654" s="75"/>
    </row>
    <row r="655" spans="1:10" s="160" customFormat="1" ht="10.5" customHeight="1">
      <c r="A655" s="255"/>
      <c r="B655" s="129"/>
      <c r="C655" s="257"/>
      <c r="D655" s="252"/>
      <c r="E655" s="252"/>
      <c r="F655" s="130"/>
      <c r="G655" s="158"/>
      <c r="H655" s="158"/>
      <c r="I655" s="159"/>
      <c r="J655" s="75"/>
    </row>
    <row r="656" spans="1:10" s="160" customFormat="1" ht="15.75" customHeight="1">
      <c r="A656" s="255"/>
      <c r="B656" s="129" t="s">
        <v>517</v>
      </c>
      <c r="C656" s="257"/>
      <c r="D656" s="252"/>
      <c r="E656" s="252"/>
      <c r="F656" s="130">
        <f>F602</f>
        <v>0</v>
      </c>
      <c r="G656" s="158"/>
      <c r="H656" s="158"/>
      <c r="I656" s="159"/>
      <c r="J656" s="75"/>
    </row>
    <row r="657" spans="1:10" s="160" customFormat="1" ht="10.5" customHeight="1">
      <c r="A657" s="255"/>
      <c r="B657" s="129"/>
      <c r="C657" s="257"/>
      <c r="D657" s="252"/>
      <c r="E657" s="252"/>
      <c r="F657" s="130"/>
      <c r="G657" s="158"/>
      <c r="H657" s="158"/>
      <c r="I657" s="159"/>
      <c r="J657" s="75"/>
    </row>
    <row r="658" spans="1:10" s="160" customFormat="1" ht="15.75" customHeight="1">
      <c r="A658" s="255"/>
      <c r="B658" s="129" t="s">
        <v>518</v>
      </c>
      <c r="C658" s="257"/>
      <c r="D658" s="252"/>
      <c r="E658" s="252"/>
      <c r="F658" s="130">
        <f>F616</f>
        <v>0</v>
      </c>
      <c r="G658" s="158"/>
      <c r="H658" s="158"/>
      <c r="I658" s="159"/>
      <c r="J658" s="75"/>
    </row>
    <row r="659" spans="1:10" s="160" customFormat="1" ht="10.5" customHeight="1">
      <c r="A659" s="255"/>
      <c r="B659" s="129"/>
      <c r="C659" s="257"/>
      <c r="D659" s="252"/>
      <c r="E659" s="252"/>
      <c r="F659" s="259"/>
      <c r="G659" s="158"/>
      <c r="H659" s="158"/>
      <c r="I659" s="159"/>
      <c r="J659" s="75"/>
    </row>
    <row r="660" spans="1:10" s="160" customFormat="1" ht="10.5" customHeight="1">
      <c r="A660" s="255"/>
      <c r="B660" s="129"/>
      <c r="C660" s="257"/>
      <c r="D660" s="252"/>
      <c r="E660" s="252"/>
      <c r="F660" s="259"/>
      <c r="G660" s="158"/>
      <c r="H660" s="158"/>
      <c r="I660" s="159"/>
      <c r="J660" s="75"/>
    </row>
    <row r="661" spans="1:10" s="160" customFormat="1" ht="15.75" customHeight="1">
      <c r="A661" s="255"/>
      <c r="B661" s="260" t="s">
        <v>519</v>
      </c>
      <c r="C661" s="260"/>
      <c r="D661" s="260"/>
      <c r="E661" s="260"/>
      <c r="F661" s="261">
        <f>IF(SUM(F634:F659)=0,"",SUM(F634:F659))</f>
        <v>0</v>
      </c>
      <c r="G661" s="158"/>
      <c r="H661" s="158"/>
      <c r="I661" s="159"/>
      <c r="J661" s="75"/>
    </row>
    <row r="662" spans="1:10" s="160" customFormat="1" ht="10.5" customHeight="1">
      <c r="A662" s="255"/>
      <c r="B662" s="129"/>
      <c r="C662" s="257"/>
      <c r="D662" s="252"/>
      <c r="E662" s="252"/>
      <c r="F662" s="259"/>
      <c r="G662" s="158"/>
      <c r="H662" s="158"/>
      <c r="I662" s="159"/>
      <c r="J662" s="75"/>
    </row>
    <row r="663" spans="1:10" s="160" customFormat="1" ht="15.75" customHeight="1">
      <c r="A663" s="255"/>
      <c r="B663" s="260" t="s">
        <v>520</v>
      </c>
      <c r="C663" s="260"/>
      <c r="D663" s="260"/>
      <c r="E663" s="260"/>
      <c r="F663" s="262"/>
      <c r="G663" s="158"/>
      <c r="H663" s="158"/>
      <c r="I663" s="159"/>
      <c r="J663" s="75"/>
    </row>
    <row r="664" spans="1:10" s="144" customFormat="1" ht="12" customHeight="1">
      <c r="A664" s="166"/>
      <c r="B664" s="167"/>
      <c r="C664" s="168"/>
      <c r="D664" s="169"/>
      <c r="E664" s="169"/>
      <c r="F664" s="171"/>
      <c r="G664" s="142"/>
      <c r="H664" s="142"/>
      <c r="I664" s="143"/>
      <c r="J664" s="33"/>
    </row>
    <row r="665" spans="1:10" s="160" customFormat="1" ht="15.75" customHeight="1">
      <c r="A665" s="255"/>
      <c r="B665" s="260" t="s">
        <v>521</v>
      </c>
      <c r="C665" s="260"/>
      <c r="D665" s="260"/>
      <c r="E665" s="260"/>
      <c r="F665" s="262"/>
      <c r="G665" s="158"/>
      <c r="H665" s="158"/>
      <c r="I665" s="159"/>
      <c r="J665" s="75"/>
    </row>
    <row r="666" spans="1:10" s="19" customFormat="1" ht="12">
      <c r="A666" s="245"/>
      <c r="B666" s="246"/>
      <c r="C666" s="247"/>
      <c r="D666" s="248"/>
      <c r="E666" s="248"/>
      <c r="F666" s="249"/>
      <c r="G666" s="16"/>
      <c r="H666" s="16"/>
      <c r="I666" s="17"/>
      <c r="J666" s="18"/>
    </row>
    <row r="667" spans="1:10" s="19" customFormat="1" ht="12">
      <c r="A667" s="245"/>
      <c r="B667" s="246"/>
      <c r="C667" s="247"/>
      <c r="D667" s="248"/>
      <c r="E667" s="248"/>
      <c r="F667" s="249"/>
      <c r="G667" s="16"/>
      <c r="H667" s="16"/>
      <c r="I667" s="17"/>
      <c r="J667" s="18"/>
    </row>
    <row r="668" spans="1:10" s="19" customFormat="1" ht="12">
      <c r="A668" s="245"/>
      <c r="B668" s="246"/>
      <c r="C668" s="247"/>
      <c r="D668" s="248"/>
      <c r="E668" s="248"/>
      <c r="F668" s="249"/>
      <c r="G668" s="16"/>
      <c r="H668" s="16"/>
      <c r="I668" s="17"/>
      <c r="J668" s="18"/>
    </row>
    <row r="672" spans="2:7" ht="12.75">
      <c r="B672" s="263" t="s">
        <v>522</v>
      </c>
      <c r="F672" s="264" t="s">
        <v>523</v>
      </c>
      <c r="G672" s="42"/>
    </row>
    <row r="673" spans="6:7" ht="12.75">
      <c r="F673" s="265"/>
      <c r="G673" s="42"/>
    </row>
    <row r="674" spans="6:7" ht="13.5">
      <c r="F674" s="266" t="s">
        <v>524</v>
      </c>
      <c r="G674" s="42"/>
    </row>
  </sheetData>
  <sheetProtection password="F529" sheet="1" objects="1" scenarios="1"/>
  <mergeCells count="39">
    <mergeCell ref="C1:F1"/>
    <mergeCell ref="B3:F3"/>
    <mergeCell ref="B7:F7"/>
    <mergeCell ref="B8:F8"/>
    <mergeCell ref="B84:C84"/>
    <mergeCell ref="B272:F272"/>
    <mergeCell ref="B273:F273"/>
    <mergeCell ref="B289:C289"/>
    <mergeCell ref="B359:F359"/>
    <mergeCell ref="B360:F360"/>
    <mergeCell ref="B361:F361"/>
    <mergeCell ref="B363:F363"/>
    <mergeCell ref="B364:F364"/>
    <mergeCell ref="B365:F365"/>
    <mergeCell ref="B366:F366"/>
    <mergeCell ref="B406:F406"/>
    <mergeCell ref="B407:F407"/>
    <mergeCell ref="B408:F408"/>
    <mergeCell ref="B409:F409"/>
    <mergeCell ref="B410:F410"/>
    <mergeCell ref="B411:F411"/>
    <mergeCell ref="B412:F412"/>
    <mergeCell ref="B413:F413"/>
    <mergeCell ref="B414:F414"/>
    <mergeCell ref="B468:F468"/>
    <mergeCell ref="B469:F469"/>
    <mergeCell ref="B470:F470"/>
    <mergeCell ref="B471:F471"/>
    <mergeCell ref="B472:F472"/>
    <mergeCell ref="B473:F473"/>
    <mergeCell ref="B474:F474"/>
    <mergeCell ref="B475:F475"/>
    <mergeCell ref="B476:F476"/>
    <mergeCell ref="B634:C634"/>
    <mergeCell ref="B638:C638"/>
    <mergeCell ref="B646:E646"/>
    <mergeCell ref="B661:E661"/>
    <mergeCell ref="B663:E663"/>
    <mergeCell ref="B665:E665"/>
  </mergeCells>
  <printOptions/>
  <pageMargins left="0.6694444444444444" right="0.15763888888888888" top="0.5902777777777778" bottom="0.5902777777777778" header="0.5118055555555555" footer="0.5118055555555555"/>
  <pageSetup horizontalDpi="300" verticalDpi="300" orientation="portrait" paperSize="9"/>
  <drawing r:id="rId1"/>
</worksheet>
</file>

<file path=xl/worksheets/sheet4.xml><?xml version="1.0" encoding="utf-8"?>
<worksheet xmlns="http://schemas.openxmlformats.org/spreadsheetml/2006/main" xmlns:r="http://schemas.openxmlformats.org/officeDocument/2006/relationships">
  <dimension ref="A1:J60"/>
  <sheetViews>
    <sheetView zoomScale="112" zoomScaleNormal="112" workbookViewId="0" topLeftCell="A1">
      <selection activeCell="E6" sqref="E6"/>
    </sheetView>
  </sheetViews>
  <sheetFormatPr defaultColWidth="8.00390625" defaultRowHeight="12.75"/>
  <cols>
    <col min="1" max="1" width="4.421875" style="11" customWidth="1"/>
    <col min="2" max="2" width="39.00390625" style="12" customWidth="1"/>
    <col min="3" max="3" width="9.28125" style="13" customWidth="1"/>
    <col min="4" max="4" width="8.421875" style="14" customWidth="1"/>
    <col min="5" max="5" width="10.57421875" style="267" customWidth="1"/>
    <col min="6" max="6" width="14.421875" style="15" customWidth="1"/>
    <col min="7" max="8" width="9.28125" style="16" customWidth="1"/>
    <col min="9" max="9" width="9.00390625" style="17" customWidth="1"/>
    <col min="10" max="10" width="12.140625" style="18" customWidth="1"/>
    <col min="11" max="11" width="9.140625" style="19" customWidth="1"/>
    <col min="12" max="16384" width="9.140625" style="20" customWidth="1"/>
  </cols>
  <sheetData>
    <row r="1" spans="1:10" s="19" customFormat="1" ht="13.5" customHeight="1">
      <c r="A1" s="268"/>
      <c r="B1" s="269" t="s">
        <v>525</v>
      </c>
      <c r="C1" s="269"/>
      <c r="D1" s="269"/>
      <c r="E1" s="269"/>
      <c r="F1" s="269"/>
      <c r="G1" s="270"/>
      <c r="H1" s="270"/>
      <c r="I1" s="271"/>
      <c r="J1" s="18"/>
    </row>
    <row r="2" spans="1:10" s="19" customFormat="1" ht="13.5" customHeight="1">
      <c r="A2" s="272"/>
      <c r="B2" s="273"/>
      <c r="C2" s="274"/>
      <c r="D2" s="274"/>
      <c r="E2" s="275"/>
      <c r="F2" s="274"/>
      <c r="G2" s="270"/>
      <c r="H2" s="270"/>
      <c r="I2" s="271"/>
      <c r="J2" s="18"/>
    </row>
    <row r="3" spans="1:6" s="280" customFormat="1" ht="15.75">
      <c r="A3" s="276">
        <v>2</v>
      </c>
      <c r="B3" s="277" t="s">
        <v>526</v>
      </c>
      <c r="C3" s="277"/>
      <c r="D3" s="277"/>
      <c r="E3" s="278"/>
      <c r="F3" s="279"/>
    </row>
    <row r="4" spans="1:6" s="285" customFormat="1" ht="12">
      <c r="A4" s="281"/>
      <c r="B4" s="282"/>
      <c r="C4" s="282"/>
      <c r="D4" s="282"/>
      <c r="E4" s="283"/>
      <c r="F4" s="284"/>
    </row>
    <row r="5" spans="1:6" s="292" customFormat="1" ht="12.75">
      <c r="A5" s="286"/>
      <c r="B5" s="287" t="s">
        <v>527</v>
      </c>
      <c r="C5" s="288" t="s">
        <v>528</v>
      </c>
      <c r="D5" s="289"/>
      <c r="E5" s="290"/>
      <c r="F5" s="291"/>
    </row>
    <row r="6" spans="1:6" s="292" customFormat="1" ht="117" customHeight="1">
      <c r="A6" s="286">
        <v>1</v>
      </c>
      <c r="B6" s="293" t="s">
        <v>529</v>
      </c>
      <c r="C6" s="288" t="s">
        <v>125</v>
      </c>
      <c r="D6" s="289">
        <v>1</v>
      </c>
      <c r="E6" s="290"/>
      <c r="F6" s="106">
        <f aca="true" t="shared" si="0" ref="F6:F8">IF(E6*D6=0,"",E6*D6)</f>
        <v>0</v>
      </c>
    </row>
    <row r="7" spans="1:6" s="292" customFormat="1" ht="66.75" customHeight="1">
      <c r="A7" s="286">
        <f aca="true" t="shared" si="1" ref="A7:A8">A6+1</f>
        <v>2</v>
      </c>
      <c r="B7" s="293" t="s">
        <v>530</v>
      </c>
      <c r="C7" s="288" t="s">
        <v>125</v>
      </c>
      <c r="D7" s="289">
        <v>1</v>
      </c>
      <c r="E7" s="290"/>
      <c r="F7" s="106">
        <f t="shared" si="0"/>
        <v>0</v>
      </c>
    </row>
    <row r="8" spans="1:6" s="292" customFormat="1" ht="25.5">
      <c r="A8" s="286">
        <f t="shared" si="1"/>
        <v>3</v>
      </c>
      <c r="B8" s="293" t="s">
        <v>531</v>
      </c>
      <c r="C8" s="288" t="s">
        <v>125</v>
      </c>
      <c r="D8" s="289">
        <v>1</v>
      </c>
      <c r="E8" s="290"/>
      <c r="F8" s="106">
        <f t="shared" si="0"/>
        <v>0</v>
      </c>
    </row>
    <row r="9" spans="1:6" s="292" customFormat="1" ht="12.75">
      <c r="A9" s="286"/>
      <c r="B9" s="293"/>
      <c r="C9" s="288"/>
      <c r="D9" s="289"/>
      <c r="E9" s="290"/>
      <c r="F9" s="294"/>
    </row>
    <row r="10" spans="1:6" s="292" customFormat="1" ht="12.75">
      <c r="A10" s="286"/>
      <c r="B10" s="287" t="s">
        <v>532</v>
      </c>
      <c r="C10" s="288"/>
      <c r="D10" s="289"/>
      <c r="E10" s="290"/>
      <c r="F10" s="291"/>
    </row>
    <row r="11" spans="1:6" s="292" customFormat="1" ht="117.75" customHeight="1">
      <c r="A11" s="286">
        <v>1</v>
      </c>
      <c r="B11" s="293" t="s">
        <v>533</v>
      </c>
      <c r="C11" s="288" t="s">
        <v>125</v>
      </c>
      <c r="D11" s="289">
        <v>1</v>
      </c>
      <c r="E11" s="290"/>
      <c r="F11" s="106">
        <f aca="true" t="shared" si="2" ref="F11:F15">IF(E11*D11=0,"",E11*D11)</f>
        <v>0</v>
      </c>
    </row>
    <row r="12" spans="1:6" s="292" customFormat="1" ht="65.25" customHeight="1">
      <c r="A12" s="286">
        <v>2</v>
      </c>
      <c r="B12" s="293" t="s">
        <v>534</v>
      </c>
      <c r="C12" s="288" t="s">
        <v>125</v>
      </c>
      <c r="D12" s="289">
        <v>1</v>
      </c>
      <c r="E12" s="290"/>
      <c r="F12" s="106">
        <f t="shared" si="2"/>
        <v>0</v>
      </c>
    </row>
    <row r="13" spans="1:6" s="292" customFormat="1" ht="78.75" customHeight="1">
      <c r="A13" s="286">
        <f aca="true" t="shared" si="3" ref="A13:A15">A12+1</f>
        <v>3</v>
      </c>
      <c r="B13" s="293" t="s">
        <v>535</v>
      </c>
      <c r="C13" s="288" t="s">
        <v>125</v>
      </c>
      <c r="D13" s="289">
        <v>1</v>
      </c>
      <c r="E13" s="290"/>
      <c r="F13" s="106">
        <f t="shared" si="2"/>
        <v>0</v>
      </c>
    </row>
    <row r="14" spans="1:6" s="292" customFormat="1" ht="80.25" customHeight="1">
      <c r="A14" s="286">
        <f t="shared" si="3"/>
        <v>4</v>
      </c>
      <c r="B14" s="293" t="s">
        <v>536</v>
      </c>
      <c r="C14" s="288" t="s">
        <v>125</v>
      </c>
      <c r="D14" s="289">
        <v>1</v>
      </c>
      <c r="E14" s="290"/>
      <c r="F14" s="106">
        <f t="shared" si="2"/>
        <v>0</v>
      </c>
    </row>
    <row r="15" spans="1:6" s="292" customFormat="1" ht="39" customHeight="1">
      <c r="A15" s="286">
        <f t="shared" si="3"/>
        <v>5</v>
      </c>
      <c r="B15" s="293" t="s">
        <v>537</v>
      </c>
      <c r="C15" s="288" t="s">
        <v>125</v>
      </c>
      <c r="D15" s="289">
        <v>1</v>
      </c>
      <c r="E15" s="290"/>
      <c r="F15" s="106">
        <f t="shared" si="2"/>
        <v>0</v>
      </c>
    </row>
    <row r="16" spans="1:6" s="292" customFormat="1" ht="12.75">
      <c r="A16" s="286"/>
      <c r="B16" s="293"/>
      <c r="C16" s="288"/>
      <c r="D16" s="289"/>
      <c r="E16" s="290"/>
      <c r="F16" s="294"/>
    </row>
    <row r="17" spans="1:6" s="292" customFormat="1" ht="12.75">
      <c r="A17" s="286"/>
      <c r="B17" s="293"/>
      <c r="C17" s="288"/>
      <c r="D17" s="289"/>
      <c r="E17" s="290"/>
      <c r="F17" s="294"/>
    </row>
    <row r="18" spans="1:6" s="292" customFormat="1" ht="12.75">
      <c r="A18" s="286"/>
      <c r="B18" s="293"/>
      <c r="C18" s="288"/>
      <c r="D18" s="289"/>
      <c r="E18" s="290"/>
      <c r="F18" s="294"/>
    </row>
    <row r="19" spans="1:6" s="292" customFormat="1" ht="12.75">
      <c r="A19" s="286"/>
      <c r="B19" s="293"/>
      <c r="C19" s="288"/>
      <c r="D19" s="289"/>
      <c r="E19" s="290"/>
      <c r="F19" s="294"/>
    </row>
    <row r="20" spans="1:6" s="292" customFormat="1" ht="12.75">
      <c r="A20" s="286"/>
      <c r="B20" s="293"/>
      <c r="C20" s="288"/>
      <c r="D20" s="289"/>
      <c r="E20" s="290"/>
      <c r="F20" s="294"/>
    </row>
    <row r="21" spans="1:6" s="292" customFormat="1" ht="12.75">
      <c r="A21" s="286"/>
      <c r="B21" s="293"/>
      <c r="C21" s="288"/>
      <c r="D21" s="289"/>
      <c r="E21" s="290"/>
      <c r="F21" s="294"/>
    </row>
    <row r="22" spans="1:6" s="292" customFormat="1" ht="12.75">
      <c r="A22" s="286"/>
      <c r="B22" s="293"/>
      <c r="C22" s="288"/>
      <c r="D22" s="289"/>
      <c r="E22" s="290"/>
      <c r="F22" s="294"/>
    </row>
    <row r="23" spans="1:6" s="292" customFormat="1" ht="93.75" customHeight="1">
      <c r="A23" s="286">
        <v>6</v>
      </c>
      <c r="B23" s="293" t="s">
        <v>538</v>
      </c>
      <c r="C23" s="288" t="s">
        <v>125</v>
      </c>
      <c r="D23" s="289">
        <v>1</v>
      </c>
      <c r="E23" s="290"/>
      <c r="F23" s="106">
        <f aca="true" t="shared" si="4" ref="F23:F24">IF(E23*D23=0,"",E23*D23)</f>
        <v>0</v>
      </c>
    </row>
    <row r="24" spans="1:6" s="292" customFormat="1" ht="53.25" customHeight="1">
      <c r="A24" s="286">
        <v>7</v>
      </c>
      <c r="B24" s="293" t="s">
        <v>539</v>
      </c>
      <c r="C24" s="288" t="s">
        <v>125</v>
      </c>
      <c r="D24" s="289">
        <v>2</v>
      </c>
      <c r="E24" s="290"/>
      <c r="F24" s="106">
        <f t="shared" si="4"/>
        <v>0</v>
      </c>
    </row>
    <row r="25" spans="1:6" s="292" customFormat="1" ht="12.75">
      <c r="A25" s="286"/>
      <c r="B25" s="293"/>
      <c r="C25" s="288"/>
      <c r="D25" s="289"/>
      <c r="E25" s="290"/>
      <c r="F25" s="294"/>
    </row>
    <row r="26" spans="1:6" s="292" customFormat="1" ht="12.75">
      <c r="A26" s="286"/>
      <c r="B26" s="287" t="s">
        <v>540</v>
      </c>
      <c r="C26" s="288"/>
      <c r="D26" s="289"/>
      <c r="E26" s="290"/>
      <c r="F26" s="294"/>
    </row>
    <row r="27" spans="1:6" s="292" customFormat="1" ht="90.75" customHeight="1">
      <c r="A27" s="286">
        <v>1</v>
      </c>
      <c r="B27" s="293" t="s">
        <v>541</v>
      </c>
      <c r="C27" s="288" t="s">
        <v>125</v>
      </c>
      <c r="D27" s="289">
        <v>1</v>
      </c>
      <c r="E27" s="290"/>
      <c r="F27" s="106">
        <f aca="true" t="shared" si="5" ref="F27:F31">IF(E27*D27=0,"",E27*D27)</f>
        <v>0</v>
      </c>
    </row>
    <row r="28" spans="1:6" s="292" customFormat="1" ht="66.75" customHeight="1">
      <c r="A28" s="286">
        <v>2</v>
      </c>
      <c r="B28" s="293" t="s">
        <v>542</v>
      </c>
      <c r="C28" s="288" t="s">
        <v>125</v>
      </c>
      <c r="D28" s="289">
        <v>1</v>
      </c>
      <c r="E28" s="290"/>
      <c r="F28" s="106">
        <f t="shared" si="5"/>
        <v>0</v>
      </c>
    </row>
    <row r="29" spans="1:6" s="292" customFormat="1" ht="79.5" customHeight="1">
      <c r="A29" s="286">
        <f>A28+1</f>
        <v>3</v>
      </c>
      <c r="B29" s="293" t="s">
        <v>543</v>
      </c>
      <c r="C29" s="288" t="s">
        <v>125</v>
      </c>
      <c r="D29" s="289">
        <v>1</v>
      </c>
      <c r="E29" s="290"/>
      <c r="F29" s="106">
        <f t="shared" si="5"/>
        <v>0</v>
      </c>
    </row>
    <row r="30" spans="1:6" s="292" customFormat="1" ht="92.25" customHeight="1">
      <c r="A30" s="286">
        <v>4</v>
      </c>
      <c r="B30" s="293" t="s">
        <v>544</v>
      </c>
      <c r="C30" s="288" t="s">
        <v>125</v>
      </c>
      <c r="D30" s="289">
        <v>1</v>
      </c>
      <c r="E30" s="290"/>
      <c r="F30" s="106">
        <f t="shared" si="5"/>
        <v>0</v>
      </c>
    </row>
    <row r="31" spans="1:6" s="292" customFormat="1" ht="78.75" customHeight="1">
      <c r="A31" s="286">
        <f>A30+1</f>
        <v>5</v>
      </c>
      <c r="B31" s="293" t="s">
        <v>545</v>
      </c>
      <c r="C31" s="288" t="s">
        <v>125</v>
      </c>
      <c r="D31" s="289">
        <v>1</v>
      </c>
      <c r="E31" s="290"/>
      <c r="F31" s="106">
        <f t="shared" si="5"/>
        <v>0</v>
      </c>
    </row>
    <row r="32" spans="1:6" s="292" customFormat="1" ht="12.75">
      <c r="A32" s="286"/>
      <c r="B32" s="293"/>
      <c r="C32" s="288"/>
      <c r="D32" s="289"/>
      <c r="E32" s="290"/>
      <c r="F32" s="294"/>
    </row>
    <row r="33" spans="1:6" s="292" customFormat="1" ht="12.75">
      <c r="A33" s="286"/>
      <c r="B33" s="287" t="s">
        <v>546</v>
      </c>
      <c r="C33" s="288" t="s">
        <v>528</v>
      </c>
      <c r="D33" s="289"/>
      <c r="E33" s="290"/>
      <c r="F33" s="294"/>
    </row>
    <row r="34" spans="1:6" s="292" customFormat="1" ht="78.75" customHeight="1">
      <c r="A34" s="286">
        <v>1</v>
      </c>
      <c r="B34" s="293" t="s">
        <v>547</v>
      </c>
      <c r="C34" s="288" t="s">
        <v>125</v>
      </c>
      <c r="D34" s="289">
        <v>1</v>
      </c>
      <c r="E34" s="290"/>
      <c r="F34" s="106">
        <f>IF(E34*D34=0,"",E34*D34)</f>
        <v>0</v>
      </c>
    </row>
    <row r="35" spans="1:6" s="292" customFormat="1" ht="12.75">
      <c r="A35" s="286"/>
      <c r="B35" s="293"/>
      <c r="C35" s="288"/>
      <c r="D35" s="289"/>
      <c r="E35" s="290"/>
      <c r="F35" s="294"/>
    </row>
    <row r="36" spans="1:6" s="292" customFormat="1" ht="12.75">
      <c r="A36" s="286"/>
      <c r="B36" s="293"/>
      <c r="C36" s="288"/>
      <c r="D36" s="289"/>
      <c r="E36" s="290"/>
      <c r="F36" s="294"/>
    </row>
    <row r="37" spans="1:6" s="292" customFormat="1" ht="12.75">
      <c r="A37" s="286"/>
      <c r="B37" s="293"/>
      <c r="C37" s="288"/>
      <c r="D37" s="289"/>
      <c r="E37" s="290"/>
      <c r="F37" s="294"/>
    </row>
    <row r="38" spans="1:6" s="292" customFormat="1" ht="12.75">
      <c r="A38" s="286"/>
      <c r="B38" s="293"/>
      <c r="C38" s="288"/>
      <c r="D38" s="289"/>
      <c r="E38" s="290"/>
      <c r="F38" s="294"/>
    </row>
    <row r="39" spans="1:6" s="292" customFormat="1" ht="12.75">
      <c r="A39" s="286"/>
      <c r="B39" s="293"/>
      <c r="C39" s="288"/>
      <c r="D39" s="289"/>
      <c r="E39" s="290"/>
      <c r="F39" s="294"/>
    </row>
    <row r="40" spans="1:6" s="292" customFormat="1" ht="117" customHeight="1">
      <c r="A40" s="286">
        <v>2</v>
      </c>
      <c r="B40" s="293" t="s">
        <v>548</v>
      </c>
      <c r="C40" s="288" t="s">
        <v>125</v>
      </c>
      <c r="D40" s="289">
        <v>1</v>
      </c>
      <c r="E40" s="290"/>
      <c r="F40" s="106">
        <f aca="true" t="shared" si="6" ref="F40:F41">IF(E40*D40=0,"",E40*D40)</f>
        <v>0</v>
      </c>
    </row>
    <row r="41" spans="1:6" s="292" customFormat="1" ht="53.25" customHeight="1">
      <c r="A41" s="286">
        <v>3</v>
      </c>
      <c r="B41" s="293" t="s">
        <v>549</v>
      </c>
      <c r="C41" s="288" t="s">
        <v>125</v>
      </c>
      <c r="D41" s="289">
        <v>1</v>
      </c>
      <c r="E41" s="290"/>
      <c r="F41" s="106">
        <f t="shared" si="6"/>
        <v>0</v>
      </c>
    </row>
    <row r="42" spans="1:6" s="292" customFormat="1" ht="12.75">
      <c r="A42" s="286"/>
      <c r="B42" s="293"/>
      <c r="C42" s="288"/>
      <c r="D42" s="289"/>
      <c r="E42" s="290"/>
      <c r="F42" s="294"/>
    </row>
    <row r="43" spans="1:6" s="292" customFormat="1" ht="12.75">
      <c r="A43" s="286"/>
      <c r="B43" s="287" t="s">
        <v>550</v>
      </c>
      <c r="C43" s="288"/>
      <c r="D43" s="289"/>
      <c r="E43" s="290"/>
      <c r="F43" s="294"/>
    </row>
    <row r="44" spans="1:6" s="292" customFormat="1" ht="53.25" customHeight="1">
      <c r="A44" s="286">
        <f aca="true" t="shared" si="7" ref="A44:A46">A43+1</f>
        <v>1</v>
      </c>
      <c r="B44" s="293" t="s">
        <v>551</v>
      </c>
      <c r="C44" s="288" t="s">
        <v>125</v>
      </c>
      <c r="D44" s="289">
        <v>1</v>
      </c>
      <c r="E44" s="290"/>
      <c r="F44" s="106">
        <f aca="true" t="shared" si="8" ref="F44:F48">IF(E44*D44=0,"",E44*D44)</f>
        <v>0</v>
      </c>
    </row>
    <row r="45" spans="1:6" s="292" customFormat="1" ht="91.5" customHeight="1">
      <c r="A45" s="286">
        <f t="shared" si="7"/>
        <v>2</v>
      </c>
      <c r="B45" s="293" t="s">
        <v>552</v>
      </c>
      <c r="C45" s="288" t="s">
        <v>125</v>
      </c>
      <c r="D45" s="289">
        <v>1</v>
      </c>
      <c r="E45" s="290"/>
      <c r="F45" s="106">
        <f t="shared" si="8"/>
        <v>0</v>
      </c>
    </row>
    <row r="46" spans="1:6" s="292" customFormat="1" ht="79.5" customHeight="1">
      <c r="A46" s="286">
        <f t="shared" si="7"/>
        <v>3</v>
      </c>
      <c r="B46" s="293" t="s">
        <v>553</v>
      </c>
      <c r="C46" s="288" t="s">
        <v>125</v>
      </c>
      <c r="D46" s="289">
        <v>2</v>
      </c>
      <c r="E46" s="290"/>
      <c r="F46" s="106">
        <f t="shared" si="8"/>
        <v>0</v>
      </c>
    </row>
    <row r="47" spans="1:6" s="292" customFormat="1" ht="105.75" customHeight="1">
      <c r="A47" s="286">
        <v>4</v>
      </c>
      <c r="B47" s="293" t="s">
        <v>554</v>
      </c>
      <c r="C47" s="288" t="s">
        <v>125</v>
      </c>
      <c r="D47" s="289">
        <v>1</v>
      </c>
      <c r="E47" s="290"/>
      <c r="F47" s="106">
        <f t="shared" si="8"/>
        <v>0</v>
      </c>
    </row>
    <row r="48" spans="1:6" s="292" customFormat="1" ht="39.75" customHeight="1">
      <c r="A48" s="286">
        <v>5</v>
      </c>
      <c r="B48" s="293" t="s">
        <v>537</v>
      </c>
      <c r="C48" s="288" t="s">
        <v>125</v>
      </c>
      <c r="D48" s="289">
        <v>1</v>
      </c>
      <c r="E48" s="290"/>
      <c r="F48" s="106">
        <f t="shared" si="8"/>
        <v>0</v>
      </c>
    </row>
    <row r="49" spans="1:6" s="292" customFormat="1" ht="12.75">
      <c r="A49" s="286"/>
      <c r="B49" s="293"/>
      <c r="C49" s="288"/>
      <c r="D49" s="289"/>
      <c r="E49" s="290"/>
      <c r="F49" s="294"/>
    </row>
    <row r="50" spans="1:6" s="300" customFormat="1" ht="13.5">
      <c r="A50" s="295"/>
      <c r="B50" s="296" t="s">
        <v>555</v>
      </c>
      <c r="C50" s="297"/>
      <c r="D50" s="297"/>
      <c r="E50" s="298"/>
      <c r="F50" s="299">
        <f>IF(SUM(F6:F48)=0,"",SUM(F6:F48))</f>
        <v>0</v>
      </c>
    </row>
    <row r="51" spans="1:6" s="285" customFormat="1" ht="12">
      <c r="A51" s="301"/>
      <c r="B51" s="302"/>
      <c r="C51" s="303"/>
      <c r="D51" s="303"/>
      <c r="E51" s="304"/>
      <c r="F51" s="305"/>
    </row>
    <row r="52" spans="1:6" s="285" customFormat="1" ht="15.75">
      <c r="A52" s="301"/>
      <c r="B52" s="277" t="s">
        <v>556</v>
      </c>
      <c r="C52" s="303"/>
      <c r="D52" s="303"/>
      <c r="E52" s="304"/>
      <c r="F52" s="305"/>
    </row>
    <row r="53" spans="1:6" s="285" customFormat="1" ht="12">
      <c r="A53" s="301"/>
      <c r="B53" s="302"/>
      <c r="C53" s="303"/>
      <c r="D53" s="303"/>
      <c r="E53" s="304"/>
      <c r="F53" s="305"/>
    </row>
    <row r="54" spans="1:6" s="300" customFormat="1" ht="12.75">
      <c r="A54" s="306"/>
      <c r="B54" s="307" t="s">
        <v>557</v>
      </c>
      <c r="C54" s="308"/>
      <c r="D54" s="308"/>
      <c r="E54" s="283"/>
      <c r="F54" s="284">
        <f>F50</f>
        <v>0</v>
      </c>
    </row>
    <row r="55" spans="1:6" s="300" customFormat="1" ht="12.75">
      <c r="A55" s="306"/>
      <c r="B55" s="307" t="s">
        <v>558</v>
      </c>
      <c r="C55" s="308"/>
      <c r="D55" s="308"/>
      <c r="E55" s="283"/>
      <c r="F55" s="284"/>
    </row>
    <row r="56" spans="1:6" s="300" customFormat="1" ht="12.75">
      <c r="A56" s="306"/>
      <c r="B56" s="307" t="s">
        <v>521</v>
      </c>
      <c r="C56" s="308"/>
      <c r="D56" s="308"/>
      <c r="E56" s="283"/>
      <c r="F56" s="284"/>
    </row>
    <row r="57" spans="1:6" s="300" customFormat="1" ht="12.75">
      <c r="A57" s="309"/>
      <c r="B57" s="310"/>
      <c r="C57" s="311"/>
      <c r="D57" s="311"/>
      <c r="E57" s="283"/>
      <c r="F57" s="284"/>
    </row>
    <row r="58" spans="1:6" s="285" customFormat="1" ht="12">
      <c r="A58" s="312"/>
      <c r="B58" s="313"/>
      <c r="C58" s="314"/>
      <c r="D58" s="314"/>
      <c r="E58" s="304"/>
      <c r="F58" s="305"/>
    </row>
    <row r="59" spans="1:6" s="285" customFormat="1" ht="12" customHeight="1">
      <c r="A59" s="312"/>
      <c r="B59" s="313" t="s">
        <v>559</v>
      </c>
      <c r="C59" s="314"/>
      <c r="D59" s="314"/>
      <c r="E59" s="315" t="s">
        <v>523</v>
      </c>
      <c r="F59" s="315"/>
    </row>
    <row r="60" spans="1:6" s="300" customFormat="1" ht="15" customHeight="1">
      <c r="A60" s="309"/>
      <c r="B60" s="310"/>
      <c r="C60" s="311"/>
      <c r="D60" s="311"/>
      <c r="E60" s="316" t="s">
        <v>560</v>
      </c>
      <c r="F60" s="316"/>
    </row>
  </sheetData>
  <sheetProtection password="F529" sheet="1" objects="1" scenarios="1"/>
  <mergeCells count="3">
    <mergeCell ref="B1:F1"/>
    <mergeCell ref="E59:F59"/>
    <mergeCell ref="E60:F60"/>
  </mergeCells>
  <printOptions/>
  <pageMargins left="0.6694444444444444" right="0.15763888888888888" top="0.5902777777777778" bottom="0.5902777777777778" header="0.5118055555555555" footer="0.5118055555555555"/>
  <pageSetup horizontalDpi="300" verticalDpi="300" orientation="portrait" paperSize="9"/>
  <drawing r:id="rId1"/>
</worksheet>
</file>

<file path=xl/worksheets/sheet5.xml><?xml version="1.0" encoding="utf-8"?>
<worksheet xmlns="http://schemas.openxmlformats.org/spreadsheetml/2006/main" xmlns:r="http://schemas.openxmlformats.org/officeDocument/2006/relationships">
  <dimension ref="A1:J173"/>
  <sheetViews>
    <sheetView workbookViewId="0" topLeftCell="A19">
      <selection activeCell="D44" sqref="D44"/>
    </sheetView>
  </sheetViews>
  <sheetFormatPr defaultColWidth="8.00390625" defaultRowHeight="12.75"/>
  <cols>
    <col min="1" max="1" width="3.7109375" style="11" customWidth="1"/>
    <col min="2" max="2" width="3.7109375" style="12" customWidth="1"/>
    <col min="3" max="3" width="5.00390625" style="13" customWidth="1"/>
    <col min="4" max="4" width="43.28125" style="14" customWidth="1"/>
    <col min="5" max="5" width="5.140625" style="14" customWidth="1"/>
    <col min="6" max="6" width="7.140625" style="15" customWidth="1"/>
    <col min="7" max="7" width="10.8515625" style="16" customWidth="1"/>
    <col min="8" max="8" width="12.7109375" style="16" customWidth="1"/>
    <col min="9" max="9" width="9.00390625" style="17" customWidth="1"/>
    <col min="10" max="10" width="12.140625" style="18" customWidth="1"/>
    <col min="11" max="11" width="9.140625" style="19" customWidth="1"/>
    <col min="12" max="16384" width="9.140625" style="20" customWidth="1"/>
  </cols>
  <sheetData>
    <row r="1" spans="1:10" s="19" customFormat="1" ht="13.5" customHeight="1">
      <c r="A1" s="268"/>
      <c r="B1" s="317"/>
      <c r="C1" s="269" t="s">
        <v>0</v>
      </c>
      <c r="D1" s="269"/>
      <c r="E1" s="269"/>
      <c r="F1" s="269"/>
      <c r="G1" s="269"/>
      <c r="H1" s="269"/>
      <c r="I1" s="271"/>
      <c r="J1" s="18"/>
    </row>
    <row r="2" spans="1:8" s="324" customFormat="1" ht="15.75">
      <c r="A2" s="318"/>
      <c r="B2" s="318"/>
      <c r="C2" s="319"/>
      <c r="D2" s="320"/>
      <c r="E2" s="319"/>
      <c r="F2" s="321"/>
      <c r="G2" s="322"/>
      <c r="H2" s="323"/>
    </row>
    <row r="3" spans="1:10" s="19" customFormat="1" ht="13.5" customHeight="1">
      <c r="A3" s="325"/>
      <c r="B3" s="326"/>
      <c r="C3" s="327"/>
      <c r="D3" s="327"/>
      <c r="E3" s="327"/>
      <c r="F3" s="327"/>
      <c r="G3" s="328"/>
      <c r="H3" s="327"/>
      <c r="I3" s="271"/>
      <c r="J3" s="18"/>
    </row>
    <row r="4" spans="1:10" s="19" customFormat="1" ht="195.75" customHeight="1">
      <c r="A4" s="329"/>
      <c r="B4" s="330" t="s">
        <v>561</v>
      </c>
      <c r="C4" s="330"/>
      <c r="D4" s="330"/>
      <c r="E4" s="330"/>
      <c r="F4" s="330"/>
      <c r="G4" s="330"/>
      <c r="H4" s="330"/>
      <c r="I4" s="271"/>
      <c r="J4" s="18"/>
    </row>
    <row r="5" spans="1:10" s="19" customFormat="1" ht="16.5" customHeight="1">
      <c r="A5" s="331"/>
      <c r="B5" s="331"/>
      <c r="C5" s="331"/>
      <c r="D5" s="331"/>
      <c r="E5" s="331"/>
      <c r="F5" s="331"/>
      <c r="G5" s="332"/>
      <c r="H5" s="331"/>
      <c r="I5" s="271"/>
      <c r="J5" s="18"/>
    </row>
    <row r="6" spans="1:10" s="19" customFormat="1" ht="16.5" customHeight="1">
      <c r="A6" s="331"/>
      <c r="B6" s="331"/>
      <c r="C6" s="331"/>
      <c r="D6" s="331"/>
      <c r="E6" s="331"/>
      <c r="F6" s="331"/>
      <c r="G6" s="332"/>
      <c r="H6" s="331"/>
      <c r="I6" s="271"/>
      <c r="J6" s="18"/>
    </row>
    <row r="7" spans="1:10" s="19" customFormat="1" ht="16.5" customHeight="1">
      <c r="A7" s="331"/>
      <c r="B7" s="331"/>
      <c r="C7" s="331"/>
      <c r="D7" s="331"/>
      <c r="E7" s="331"/>
      <c r="F7" s="331"/>
      <c r="G7" s="332"/>
      <c r="H7" s="331"/>
      <c r="I7" s="271"/>
      <c r="J7" s="18"/>
    </row>
    <row r="8" spans="1:10" s="19" customFormat="1" ht="16.5" customHeight="1">
      <c r="A8" s="331"/>
      <c r="B8" s="331"/>
      <c r="C8" s="331"/>
      <c r="D8" s="331"/>
      <c r="E8" s="331"/>
      <c r="F8" s="331"/>
      <c r="G8" s="332"/>
      <c r="H8" s="331"/>
      <c r="I8" s="271"/>
      <c r="J8" s="18"/>
    </row>
    <row r="9" spans="1:10" s="19" customFormat="1" ht="16.5" customHeight="1">
      <c r="A9" s="331"/>
      <c r="B9" s="331"/>
      <c r="C9" s="331"/>
      <c r="D9" s="331"/>
      <c r="E9" s="331"/>
      <c r="F9" s="331"/>
      <c r="G9" s="332"/>
      <c r="H9" s="331"/>
      <c r="I9" s="271"/>
      <c r="J9" s="18"/>
    </row>
    <row r="10" spans="1:10" s="19" customFormat="1" ht="16.5" customHeight="1">
      <c r="A10" s="331"/>
      <c r="B10" s="331"/>
      <c r="C10" s="331"/>
      <c r="D10" s="331"/>
      <c r="E10" s="331"/>
      <c r="F10" s="331"/>
      <c r="G10" s="332"/>
      <c r="H10" s="331"/>
      <c r="I10" s="271"/>
      <c r="J10" s="18"/>
    </row>
    <row r="11" spans="1:10" s="19" customFormat="1" ht="16.5" customHeight="1">
      <c r="A11" s="331"/>
      <c r="B11" s="331"/>
      <c r="C11" s="331"/>
      <c r="D11" s="331"/>
      <c r="E11" s="331"/>
      <c r="F11" s="331"/>
      <c r="G11" s="332"/>
      <c r="H11" s="331"/>
      <c r="I11" s="271"/>
      <c r="J11" s="18"/>
    </row>
    <row r="12" spans="1:10" s="19" customFormat="1" ht="16.5" customHeight="1">
      <c r="A12" s="331"/>
      <c r="B12" s="331"/>
      <c r="C12" s="331"/>
      <c r="D12" s="331"/>
      <c r="E12" s="331"/>
      <c r="F12" s="331"/>
      <c r="G12" s="332"/>
      <c r="H12" s="331"/>
      <c r="I12" s="271"/>
      <c r="J12" s="18"/>
    </row>
    <row r="13" spans="1:10" s="19" customFormat="1" ht="16.5" customHeight="1">
      <c r="A13" s="331"/>
      <c r="B13" s="331"/>
      <c r="C13" s="331"/>
      <c r="D13" s="331"/>
      <c r="E13" s="331"/>
      <c r="F13" s="331"/>
      <c r="G13" s="332"/>
      <c r="H13" s="331"/>
      <c r="I13" s="271"/>
      <c r="J13" s="18"/>
    </row>
    <row r="14" spans="1:10" s="19" customFormat="1" ht="16.5" customHeight="1">
      <c r="A14" s="331"/>
      <c r="B14" s="331"/>
      <c r="C14" s="331"/>
      <c r="D14" s="331"/>
      <c r="E14" s="331"/>
      <c r="F14" s="331"/>
      <c r="G14" s="332"/>
      <c r="H14" s="331"/>
      <c r="I14" s="271"/>
      <c r="J14" s="18"/>
    </row>
    <row r="15" spans="1:10" s="19" customFormat="1" ht="16.5" customHeight="1">
      <c r="A15" s="331"/>
      <c r="B15" s="331"/>
      <c r="C15" s="331"/>
      <c r="D15" s="331"/>
      <c r="E15" s="331"/>
      <c r="F15" s="331"/>
      <c r="G15" s="332"/>
      <c r="H15" s="331"/>
      <c r="I15" s="271"/>
      <c r="J15" s="18"/>
    </row>
    <row r="16" spans="1:10" s="19" customFormat="1" ht="16.5" customHeight="1">
      <c r="A16" s="331"/>
      <c r="B16" s="331"/>
      <c r="C16" s="331"/>
      <c r="D16" s="331"/>
      <c r="E16" s="331"/>
      <c r="F16" s="331"/>
      <c r="G16" s="332"/>
      <c r="H16" s="331"/>
      <c r="I16" s="271"/>
      <c r="J16" s="18"/>
    </row>
    <row r="17" spans="1:10" s="19" customFormat="1" ht="16.5" customHeight="1">
      <c r="A17" s="331"/>
      <c r="B17" s="331"/>
      <c r="C17" s="331"/>
      <c r="D17" s="331"/>
      <c r="E17" s="331"/>
      <c r="F17" s="331"/>
      <c r="G17" s="332"/>
      <c r="H17" s="331"/>
      <c r="I17" s="271"/>
      <c r="J17" s="18"/>
    </row>
    <row r="18" spans="1:10" s="19" customFormat="1" ht="16.5" customHeight="1">
      <c r="A18" s="331"/>
      <c r="B18" s="331"/>
      <c r="C18" s="331"/>
      <c r="D18" s="331"/>
      <c r="E18" s="331"/>
      <c r="F18" s="331"/>
      <c r="G18" s="332"/>
      <c r="H18" s="331"/>
      <c r="I18" s="271"/>
      <c r="J18" s="18"/>
    </row>
    <row r="19" spans="1:10" s="19" customFormat="1" ht="16.5" customHeight="1">
      <c r="A19" s="331"/>
      <c r="B19" s="331"/>
      <c r="C19" s="331"/>
      <c r="D19" s="331"/>
      <c r="E19" s="331"/>
      <c r="F19" s="331"/>
      <c r="G19" s="332"/>
      <c r="H19" s="331"/>
      <c r="I19" s="271"/>
      <c r="J19" s="18"/>
    </row>
    <row r="20" spans="1:10" s="19" customFormat="1" ht="16.5" customHeight="1">
      <c r="A20" s="331"/>
      <c r="B20" s="331"/>
      <c r="C20" s="331"/>
      <c r="D20" s="331"/>
      <c r="E20" s="331"/>
      <c r="F20" s="331"/>
      <c r="G20" s="332"/>
      <c r="H20" s="331"/>
      <c r="I20" s="271"/>
      <c r="J20" s="18"/>
    </row>
    <row r="21" spans="1:10" s="19" customFormat="1" ht="16.5" customHeight="1">
      <c r="A21" s="331"/>
      <c r="B21" s="331"/>
      <c r="C21" s="331"/>
      <c r="D21" s="331"/>
      <c r="E21" s="331"/>
      <c r="F21" s="331"/>
      <c r="G21" s="332"/>
      <c r="H21" s="331"/>
      <c r="I21" s="271"/>
      <c r="J21" s="18"/>
    </row>
    <row r="22" spans="1:10" s="19" customFormat="1" ht="16.5" customHeight="1">
      <c r="A22" s="331"/>
      <c r="B22" s="331"/>
      <c r="C22" s="331"/>
      <c r="D22" s="331"/>
      <c r="E22" s="331"/>
      <c r="F22" s="331"/>
      <c r="G22" s="332"/>
      <c r="H22" s="331"/>
      <c r="I22" s="271"/>
      <c r="J22" s="18"/>
    </row>
    <row r="23" spans="1:10" s="19" customFormat="1" ht="16.5" customHeight="1">
      <c r="A23" s="331"/>
      <c r="B23" s="331"/>
      <c r="C23" s="331"/>
      <c r="D23" s="331"/>
      <c r="E23" s="331"/>
      <c r="F23" s="331"/>
      <c r="G23" s="332"/>
      <c r="H23" s="331"/>
      <c r="I23" s="271"/>
      <c r="J23" s="18"/>
    </row>
    <row r="24" spans="1:10" s="19" customFormat="1" ht="16.5" customHeight="1">
      <c r="A24" s="331"/>
      <c r="B24" s="331"/>
      <c r="C24" s="331"/>
      <c r="D24" s="331"/>
      <c r="E24" s="331"/>
      <c r="F24" s="331"/>
      <c r="G24" s="332"/>
      <c r="H24" s="331"/>
      <c r="I24" s="271"/>
      <c r="J24" s="18"/>
    </row>
    <row r="25" spans="1:10" s="19" customFormat="1" ht="16.5" customHeight="1">
      <c r="A25" s="331"/>
      <c r="B25" s="331"/>
      <c r="C25" s="331"/>
      <c r="D25" s="331"/>
      <c r="E25" s="331"/>
      <c r="F25" s="331"/>
      <c r="G25" s="332"/>
      <c r="H25" s="331"/>
      <c r="I25" s="271"/>
      <c r="J25" s="18"/>
    </row>
    <row r="26" spans="1:10" s="19" customFormat="1" ht="16.5" customHeight="1">
      <c r="A26" s="331"/>
      <c r="B26" s="331"/>
      <c r="C26" s="331"/>
      <c r="D26" s="331"/>
      <c r="E26" s="331"/>
      <c r="F26" s="331"/>
      <c r="G26" s="332"/>
      <c r="H26" s="331"/>
      <c r="I26" s="271"/>
      <c r="J26" s="18"/>
    </row>
    <row r="27" spans="1:10" s="19" customFormat="1" ht="16.5" customHeight="1">
      <c r="A27" s="331"/>
      <c r="B27" s="331"/>
      <c r="C27" s="331"/>
      <c r="D27" s="331"/>
      <c r="E27" s="331"/>
      <c r="F27" s="331"/>
      <c r="G27" s="332"/>
      <c r="H27" s="331"/>
      <c r="I27" s="271"/>
      <c r="J27" s="18"/>
    </row>
    <row r="28" spans="1:10" s="19" customFormat="1" ht="16.5" customHeight="1">
      <c r="A28" s="331"/>
      <c r="B28" s="331"/>
      <c r="C28" s="331"/>
      <c r="D28" s="331"/>
      <c r="E28" s="331"/>
      <c r="F28" s="331"/>
      <c r="G28" s="332"/>
      <c r="H28" s="331"/>
      <c r="I28" s="271"/>
      <c r="J28" s="18"/>
    </row>
    <row r="29" spans="1:10" s="19" customFormat="1" ht="16.5" customHeight="1">
      <c r="A29" s="331"/>
      <c r="B29" s="331"/>
      <c r="C29" s="331"/>
      <c r="D29" s="331"/>
      <c r="E29" s="331"/>
      <c r="F29" s="331"/>
      <c r="G29" s="332"/>
      <c r="H29" s="331"/>
      <c r="I29" s="271"/>
      <c r="J29" s="18"/>
    </row>
    <row r="30" spans="1:10" s="19" customFormat="1" ht="16.5" customHeight="1">
      <c r="A30" s="331"/>
      <c r="B30" s="331"/>
      <c r="C30" s="331"/>
      <c r="D30" s="331"/>
      <c r="E30" s="331"/>
      <c r="F30" s="331"/>
      <c r="G30" s="332"/>
      <c r="H30" s="331"/>
      <c r="I30" s="271"/>
      <c r="J30" s="18"/>
    </row>
    <row r="31" spans="1:10" s="19" customFormat="1" ht="15">
      <c r="A31" s="331"/>
      <c r="B31" s="331"/>
      <c r="C31" s="331"/>
      <c r="D31" s="331"/>
      <c r="E31" s="331"/>
      <c r="F31" s="331"/>
      <c r="G31" s="332"/>
      <c r="H31" s="331"/>
      <c r="I31" s="271"/>
      <c r="J31" s="18"/>
    </row>
    <row r="32" spans="1:10" s="19" customFormat="1" ht="15">
      <c r="A32" s="331"/>
      <c r="B32" s="331"/>
      <c r="C32" s="331"/>
      <c r="D32" s="331"/>
      <c r="E32" s="331"/>
      <c r="F32" s="331"/>
      <c r="G32" s="332"/>
      <c r="H32" s="331"/>
      <c r="I32" s="271"/>
      <c r="J32" s="18"/>
    </row>
    <row r="33" spans="1:10" s="19" customFormat="1" ht="15">
      <c r="A33" s="331"/>
      <c r="B33" s="331"/>
      <c r="C33" s="331"/>
      <c r="D33" s="331"/>
      <c r="E33" s="331"/>
      <c r="F33" s="331"/>
      <c r="G33" s="332"/>
      <c r="H33" s="331"/>
      <c r="I33" s="271"/>
      <c r="J33" s="18"/>
    </row>
    <row r="34" spans="1:10" s="19" customFormat="1" ht="15">
      <c r="A34" s="331"/>
      <c r="B34" s="331"/>
      <c r="C34" s="331"/>
      <c r="D34" s="331"/>
      <c r="E34" s="331"/>
      <c r="F34" s="331"/>
      <c r="G34" s="332"/>
      <c r="H34" s="331"/>
      <c r="I34" s="271"/>
      <c r="J34" s="18"/>
    </row>
    <row r="35" spans="1:10" s="19" customFormat="1" ht="15">
      <c r="A35" s="331"/>
      <c r="B35" s="331"/>
      <c r="C35" s="331"/>
      <c r="D35" s="331"/>
      <c r="E35" s="331"/>
      <c r="F35" s="331"/>
      <c r="G35" s="332"/>
      <c r="H35" s="331"/>
      <c r="I35" s="271"/>
      <c r="J35" s="18"/>
    </row>
    <row r="36" spans="1:10" s="19" customFormat="1" ht="15">
      <c r="A36" s="331"/>
      <c r="B36" s="331"/>
      <c r="C36" s="331"/>
      <c r="D36" s="331"/>
      <c r="E36" s="331"/>
      <c r="F36" s="331"/>
      <c r="G36" s="332"/>
      <c r="H36" s="331"/>
      <c r="I36" s="271"/>
      <c r="J36" s="18"/>
    </row>
    <row r="37" spans="1:10" s="19" customFormat="1" ht="15">
      <c r="A37" s="331"/>
      <c r="B37" s="331"/>
      <c r="C37" s="331"/>
      <c r="D37" s="331"/>
      <c r="E37" s="331"/>
      <c r="F37" s="331"/>
      <c r="G37" s="332"/>
      <c r="H37" s="331"/>
      <c r="I37" s="271"/>
      <c r="J37" s="18"/>
    </row>
    <row r="38" spans="1:8" s="340" customFormat="1" ht="15.75">
      <c r="A38" s="333"/>
      <c r="B38" s="333"/>
      <c r="C38" s="334" t="s">
        <v>129</v>
      </c>
      <c r="D38" s="335" t="s">
        <v>562</v>
      </c>
      <c r="E38" s="336"/>
      <c r="F38" s="337"/>
      <c r="G38" s="338"/>
      <c r="H38" s="339"/>
    </row>
    <row r="39" spans="1:8" s="324" customFormat="1" ht="15">
      <c r="A39" s="318"/>
      <c r="B39" s="318"/>
      <c r="C39" s="319"/>
      <c r="D39" s="320"/>
      <c r="E39" s="319"/>
      <c r="F39" s="321"/>
      <c r="G39" s="341"/>
      <c r="H39" s="342"/>
    </row>
    <row r="40" spans="1:8" s="324" customFormat="1" ht="15">
      <c r="A40" s="318"/>
      <c r="B40" s="318"/>
      <c r="C40" s="319" t="s">
        <v>563</v>
      </c>
      <c r="D40" s="320" t="s">
        <v>564</v>
      </c>
      <c r="E40" s="319"/>
      <c r="F40" s="321"/>
      <c r="G40" s="341"/>
      <c r="H40" s="342"/>
    </row>
    <row r="41" spans="1:8" s="324" customFormat="1" ht="15">
      <c r="A41" s="318"/>
      <c r="B41" s="318"/>
      <c r="C41" s="319" t="s">
        <v>565</v>
      </c>
      <c r="D41" s="320" t="s">
        <v>566</v>
      </c>
      <c r="E41" s="319"/>
      <c r="F41" s="321"/>
      <c r="G41" s="341"/>
      <c r="H41" s="342"/>
    </row>
    <row r="42" spans="1:8" s="324" customFormat="1" ht="15">
      <c r="A42" s="318"/>
      <c r="B42" s="318"/>
      <c r="C42" s="319"/>
      <c r="D42" s="320"/>
      <c r="E42" s="319"/>
      <c r="F42" s="321"/>
      <c r="G42" s="341"/>
      <c r="H42" s="342"/>
    </row>
    <row r="43" spans="1:8" s="324" customFormat="1" ht="30">
      <c r="A43" s="318"/>
      <c r="B43" s="318"/>
      <c r="C43" s="319"/>
      <c r="D43" s="320" t="s">
        <v>567</v>
      </c>
      <c r="E43" s="319"/>
      <c r="F43" s="321"/>
      <c r="G43" s="341"/>
      <c r="H43" s="342"/>
    </row>
    <row r="44" spans="1:8" s="324" customFormat="1" ht="45">
      <c r="A44" s="318"/>
      <c r="B44" s="318" t="s">
        <v>118</v>
      </c>
      <c r="C44" s="319"/>
      <c r="D44" s="343" t="s">
        <v>568</v>
      </c>
      <c r="E44" s="319"/>
      <c r="F44" s="321"/>
      <c r="G44" s="341"/>
      <c r="H44" s="342"/>
    </row>
    <row r="45" spans="1:8" s="324" customFormat="1" ht="15">
      <c r="A45" s="318"/>
      <c r="B45" s="318"/>
      <c r="C45" s="319"/>
      <c r="D45" s="320" t="s">
        <v>569</v>
      </c>
      <c r="E45" s="319" t="s">
        <v>125</v>
      </c>
      <c r="F45" s="321">
        <v>3</v>
      </c>
      <c r="G45" s="341"/>
      <c r="H45" s="106">
        <f aca="true" t="shared" si="0" ref="H45:H47">IF(G45*F45=0,"",G45*F45)</f>
        <v>0</v>
      </c>
    </row>
    <row r="46" spans="1:8" s="324" customFormat="1" ht="15">
      <c r="A46" s="318"/>
      <c r="B46" s="318"/>
      <c r="C46" s="319"/>
      <c r="D46" s="320" t="s">
        <v>570</v>
      </c>
      <c r="E46" s="319" t="s">
        <v>125</v>
      </c>
      <c r="F46" s="321">
        <v>1</v>
      </c>
      <c r="G46" s="341"/>
      <c r="H46" s="106">
        <f t="shared" si="0"/>
        <v>0</v>
      </c>
    </row>
    <row r="47" spans="1:8" s="324" customFormat="1" ht="15">
      <c r="A47" s="318"/>
      <c r="B47" s="318"/>
      <c r="C47" s="319"/>
      <c r="D47" s="320" t="s">
        <v>571</v>
      </c>
      <c r="E47" s="319" t="s">
        <v>125</v>
      </c>
      <c r="F47" s="321">
        <v>3</v>
      </c>
      <c r="G47" s="341"/>
      <c r="H47" s="106">
        <f t="shared" si="0"/>
        <v>0</v>
      </c>
    </row>
    <row r="48" spans="1:8" s="324" customFormat="1" ht="15">
      <c r="A48" s="318"/>
      <c r="B48" s="318"/>
      <c r="C48" s="319"/>
      <c r="D48" s="320"/>
      <c r="E48" s="319"/>
      <c r="F48" s="321"/>
      <c r="G48" s="341"/>
      <c r="H48" s="342"/>
    </row>
    <row r="49" spans="1:8" s="324" customFormat="1" ht="150">
      <c r="A49" s="318"/>
      <c r="B49" s="318" t="s">
        <v>126</v>
      </c>
      <c r="C49" s="319"/>
      <c r="D49" s="343" t="s">
        <v>572</v>
      </c>
      <c r="E49" s="319"/>
      <c r="F49" s="321"/>
      <c r="G49" s="341"/>
      <c r="H49" s="342"/>
    </row>
    <row r="50" spans="1:8" s="324" customFormat="1" ht="15">
      <c r="A50" s="318"/>
      <c r="B50" s="318" t="s">
        <v>6</v>
      </c>
      <c r="C50" s="319"/>
      <c r="D50" s="319" t="s">
        <v>573</v>
      </c>
      <c r="E50" s="319"/>
      <c r="F50" s="321"/>
      <c r="G50" s="341"/>
      <c r="H50" s="342"/>
    </row>
    <row r="51" spans="1:8" s="324" customFormat="1" ht="15">
      <c r="A51" s="318"/>
      <c r="B51" s="318" t="s">
        <v>574</v>
      </c>
      <c r="C51" s="319"/>
      <c r="D51" s="319" t="s">
        <v>575</v>
      </c>
      <c r="E51" s="319"/>
      <c r="F51" s="321"/>
      <c r="G51" s="341"/>
      <c r="H51" s="342"/>
    </row>
    <row r="52" spans="1:8" s="324" customFormat="1" ht="15">
      <c r="A52" s="318"/>
      <c r="B52" s="318"/>
      <c r="C52" s="319"/>
      <c r="D52" s="344" t="s">
        <v>576</v>
      </c>
      <c r="E52" s="344" t="s">
        <v>216</v>
      </c>
      <c r="F52" s="321">
        <v>20</v>
      </c>
      <c r="G52" s="341"/>
      <c r="H52" s="106">
        <f aca="true" t="shared" si="1" ref="H52:H54">IF(G52*F52=0,"",G52*F52)</f>
        <v>0</v>
      </c>
    </row>
    <row r="53" spans="1:8" s="324" customFormat="1" ht="15">
      <c r="A53" s="318"/>
      <c r="B53" s="318"/>
      <c r="C53" s="319"/>
      <c r="D53" s="344" t="s">
        <v>577</v>
      </c>
      <c r="E53" s="344" t="s">
        <v>216</v>
      </c>
      <c r="F53" s="321">
        <v>20</v>
      </c>
      <c r="G53" s="345"/>
      <c r="H53" s="106">
        <f t="shared" si="1"/>
        <v>0</v>
      </c>
    </row>
    <row r="54" spans="1:8" s="324" customFormat="1" ht="15">
      <c r="A54" s="318"/>
      <c r="B54" s="318"/>
      <c r="C54" s="319"/>
      <c r="D54" s="344" t="s">
        <v>578</v>
      </c>
      <c r="E54" s="344" t="s">
        <v>216</v>
      </c>
      <c r="F54" s="321">
        <v>4</v>
      </c>
      <c r="G54" s="345"/>
      <c r="H54" s="106">
        <f t="shared" si="1"/>
        <v>0</v>
      </c>
    </row>
    <row r="55" spans="1:8" s="324" customFormat="1" ht="15">
      <c r="A55" s="318"/>
      <c r="B55" s="319" t="s">
        <v>9</v>
      </c>
      <c r="C55" s="319"/>
      <c r="D55" s="319" t="s">
        <v>579</v>
      </c>
      <c r="E55" s="319"/>
      <c r="F55" s="321"/>
      <c r="G55" s="341"/>
      <c r="H55" s="342"/>
    </row>
    <row r="56" spans="1:8" s="324" customFormat="1" ht="30">
      <c r="A56" s="318"/>
      <c r="B56" s="318" t="s">
        <v>580</v>
      </c>
      <c r="C56" s="319"/>
      <c r="D56" s="343" t="s">
        <v>581</v>
      </c>
      <c r="E56" s="319"/>
      <c r="F56" s="321"/>
      <c r="G56" s="341"/>
      <c r="H56" s="342"/>
    </row>
    <row r="57" spans="1:8" s="324" customFormat="1" ht="15">
      <c r="A57" s="318"/>
      <c r="B57" s="318"/>
      <c r="C57" s="319"/>
      <c r="D57" s="344" t="s">
        <v>582</v>
      </c>
      <c r="E57" s="344" t="s">
        <v>125</v>
      </c>
      <c r="F57" s="321">
        <v>2</v>
      </c>
      <c r="G57" s="341"/>
      <c r="H57" s="106">
        <f>IF(G57*F57=0,"",G57*F57)</f>
        <v>0</v>
      </c>
    </row>
    <row r="58" spans="1:8" s="324" customFormat="1" ht="45">
      <c r="A58" s="318"/>
      <c r="B58" s="318" t="s">
        <v>583</v>
      </c>
      <c r="C58" s="319"/>
      <c r="D58" s="346" t="s">
        <v>584</v>
      </c>
      <c r="E58" s="319"/>
      <c r="F58" s="321"/>
      <c r="G58" s="341"/>
      <c r="H58" s="342"/>
    </row>
    <row r="59" spans="1:8" s="324" customFormat="1" ht="15">
      <c r="A59" s="318"/>
      <c r="B59" s="318"/>
      <c r="C59" s="319"/>
      <c r="D59" s="344" t="s">
        <v>585</v>
      </c>
      <c r="E59" s="344" t="s">
        <v>125</v>
      </c>
      <c r="F59" s="321">
        <v>6</v>
      </c>
      <c r="G59" s="341"/>
      <c r="H59" s="106">
        <f>IF(G59*F59=0,"",G59*F59)</f>
        <v>0</v>
      </c>
    </row>
    <row r="60" spans="1:8" s="324" customFormat="1" ht="30.75" customHeight="1">
      <c r="A60" s="318"/>
      <c r="B60" s="318" t="s">
        <v>586</v>
      </c>
      <c r="C60" s="319"/>
      <c r="D60" s="343" t="s">
        <v>587</v>
      </c>
      <c r="E60" s="344"/>
      <c r="F60" s="321"/>
      <c r="G60" s="341"/>
      <c r="H60" s="342"/>
    </row>
    <row r="61" spans="1:8" s="324" customFormat="1" ht="15">
      <c r="A61" s="318"/>
      <c r="B61" s="318"/>
      <c r="C61" s="319"/>
      <c r="D61" s="344" t="s">
        <v>585</v>
      </c>
      <c r="E61" s="344" t="s">
        <v>125</v>
      </c>
      <c r="F61" s="321">
        <v>4</v>
      </c>
      <c r="G61" s="341"/>
      <c r="H61" s="106">
        <f>IF(G61*F61=0,"",G61*F61)</f>
        <v>0</v>
      </c>
    </row>
    <row r="62" spans="1:8" s="324" customFormat="1" ht="15">
      <c r="A62" s="318"/>
      <c r="B62" s="318"/>
      <c r="C62" s="319"/>
      <c r="D62" s="344"/>
      <c r="E62" s="344"/>
      <c r="F62" s="321"/>
      <c r="G62" s="341"/>
      <c r="H62" s="342"/>
    </row>
    <row r="63" spans="1:8" s="324" customFormat="1" ht="75">
      <c r="A63" s="318"/>
      <c r="B63" s="318" t="s">
        <v>129</v>
      </c>
      <c r="C63" s="319"/>
      <c r="D63" s="347" t="s">
        <v>588</v>
      </c>
      <c r="E63" s="344"/>
      <c r="F63" s="321"/>
      <c r="G63" s="341"/>
      <c r="H63" s="342"/>
    </row>
    <row r="64" spans="1:8" s="324" customFormat="1" ht="15">
      <c r="A64" s="318"/>
      <c r="B64" s="318"/>
      <c r="C64" s="319"/>
      <c r="D64" s="344"/>
      <c r="E64" s="344"/>
      <c r="F64" s="321"/>
      <c r="G64" s="341"/>
      <c r="H64" s="342"/>
    </row>
    <row r="65" spans="1:8" s="324" customFormat="1" ht="15">
      <c r="A65" s="318"/>
      <c r="B65" s="318"/>
      <c r="C65" s="319"/>
      <c r="D65" s="344"/>
      <c r="E65" s="344"/>
      <c r="F65" s="321"/>
      <c r="G65" s="341"/>
      <c r="H65" s="342"/>
    </row>
    <row r="66" spans="1:8" s="324" customFormat="1" ht="15">
      <c r="A66" s="318"/>
      <c r="B66" s="318"/>
      <c r="C66" s="319"/>
      <c r="D66" s="344"/>
      <c r="E66" s="344"/>
      <c r="F66" s="321"/>
      <c r="G66" s="341"/>
      <c r="H66" s="342"/>
    </row>
    <row r="67" spans="1:8" s="324" customFormat="1" ht="15">
      <c r="A67" s="318"/>
      <c r="B67" s="318"/>
      <c r="C67" s="319"/>
      <c r="D67" s="344"/>
      <c r="E67" s="344"/>
      <c r="F67" s="321"/>
      <c r="G67" s="341"/>
      <c r="H67" s="342"/>
    </row>
    <row r="68" spans="1:8" s="324" customFormat="1" ht="120">
      <c r="A68" s="318"/>
      <c r="B68" s="318"/>
      <c r="C68" s="319"/>
      <c r="D68" s="343" t="s">
        <v>589</v>
      </c>
      <c r="E68" s="319"/>
      <c r="F68" s="321"/>
      <c r="G68" s="341"/>
      <c r="H68" s="342"/>
    </row>
    <row r="69" spans="1:8" s="324" customFormat="1" ht="15">
      <c r="A69" s="318"/>
      <c r="B69" s="318"/>
      <c r="C69" s="319"/>
      <c r="D69" s="319" t="s">
        <v>590</v>
      </c>
      <c r="E69" s="344" t="s">
        <v>216</v>
      </c>
      <c r="F69" s="348">
        <v>38</v>
      </c>
      <c r="G69" s="341"/>
      <c r="H69" s="106">
        <f aca="true" t="shared" si="2" ref="H69:H71">IF(G69*F69=0,"",G69*F69)</f>
        <v>0</v>
      </c>
    </row>
    <row r="70" spans="1:8" s="324" customFormat="1" ht="15">
      <c r="A70" s="318"/>
      <c r="B70" s="318"/>
      <c r="C70" s="319"/>
      <c r="D70" s="319" t="s">
        <v>591</v>
      </c>
      <c r="E70" s="344" t="s">
        <v>216</v>
      </c>
      <c r="F70" s="348">
        <v>24</v>
      </c>
      <c r="G70" s="341"/>
      <c r="H70" s="106">
        <f t="shared" si="2"/>
        <v>0</v>
      </c>
    </row>
    <row r="71" spans="1:8" s="324" customFormat="1" ht="15">
      <c r="A71" s="318"/>
      <c r="B71" s="318"/>
      <c r="C71" s="319"/>
      <c r="D71" s="319" t="s">
        <v>592</v>
      </c>
      <c r="E71" s="344" t="s">
        <v>216</v>
      </c>
      <c r="F71" s="348">
        <v>10</v>
      </c>
      <c r="G71" s="341"/>
      <c r="H71" s="106">
        <f t="shared" si="2"/>
        <v>0</v>
      </c>
    </row>
    <row r="72" spans="1:8" s="324" customFormat="1" ht="15" customHeight="1">
      <c r="A72" s="318"/>
      <c r="B72" s="318"/>
      <c r="C72" s="319"/>
      <c r="D72" s="349"/>
      <c r="E72" s="319"/>
      <c r="F72" s="321"/>
      <c r="G72" s="341"/>
      <c r="H72" s="342"/>
    </row>
    <row r="73" spans="1:8" s="324" customFormat="1" ht="45">
      <c r="A73" s="318"/>
      <c r="B73" s="318" t="s">
        <v>132</v>
      </c>
      <c r="C73" s="319"/>
      <c r="D73" s="347" t="s">
        <v>593</v>
      </c>
      <c r="E73" s="319" t="s">
        <v>125</v>
      </c>
      <c r="F73" s="321">
        <v>1</v>
      </c>
      <c r="G73" s="341"/>
      <c r="H73" s="106">
        <f>IF(G73*F73=0,"",G73*F73)</f>
        <v>0</v>
      </c>
    </row>
    <row r="74" spans="1:8" s="324" customFormat="1" ht="15">
      <c r="A74" s="318"/>
      <c r="B74" s="318"/>
      <c r="C74" s="319"/>
      <c r="D74" s="320"/>
      <c r="E74" s="319"/>
      <c r="F74" s="321"/>
      <c r="G74" s="341"/>
      <c r="H74" s="342"/>
    </row>
    <row r="75" spans="1:8" s="324" customFormat="1" ht="45">
      <c r="A75" s="318"/>
      <c r="B75" s="318" t="s">
        <v>137</v>
      </c>
      <c r="C75" s="319"/>
      <c r="D75" s="343" t="s">
        <v>594</v>
      </c>
      <c r="E75" s="319" t="s">
        <v>125</v>
      </c>
      <c r="F75" s="321">
        <v>1</v>
      </c>
      <c r="G75" s="350"/>
      <c r="H75" s="106">
        <f>IF(G75*F75=0,"",G75*F75)</f>
        <v>0</v>
      </c>
    </row>
    <row r="76" spans="1:8" s="324" customFormat="1" ht="16.5" customHeight="1">
      <c r="A76" s="318"/>
      <c r="B76" s="318"/>
      <c r="C76" s="319"/>
      <c r="D76" s="319"/>
      <c r="E76" s="319"/>
      <c r="F76" s="321"/>
      <c r="G76" s="351"/>
      <c r="H76" s="342"/>
    </row>
    <row r="77" spans="1:8" s="324" customFormat="1" ht="15">
      <c r="A77" s="318"/>
      <c r="B77" s="318" t="s">
        <v>139</v>
      </c>
      <c r="C77" s="319"/>
      <c r="D77" s="352" t="s">
        <v>595</v>
      </c>
      <c r="E77" s="319"/>
      <c r="F77" s="321"/>
      <c r="G77" s="351"/>
      <c r="H77" s="342"/>
    </row>
    <row r="78" spans="1:8" s="324" customFormat="1" ht="15">
      <c r="A78" s="318"/>
      <c r="B78" s="318"/>
      <c r="C78" s="319"/>
      <c r="D78" s="319" t="s">
        <v>596</v>
      </c>
      <c r="E78" s="319" t="s">
        <v>125</v>
      </c>
      <c r="F78" s="321">
        <v>1</v>
      </c>
      <c r="G78" s="350"/>
      <c r="H78" s="106">
        <f>IF(G78*F78=0,"",G78*F78)</f>
        <v>0</v>
      </c>
    </row>
    <row r="79" spans="1:8" s="324" customFormat="1" ht="15.75">
      <c r="A79" s="318"/>
      <c r="B79" s="318"/>
      <c r="C79" s="319"/>
      <c r="D79" s="320"/>
      <c r="E79" s="319"/>
      <c r="F79" s="321"/>
      <c r="G79" s="341"/>
      <c r="H79" s="342"/>
    </row>
    <row r="80" spans="1:8" s="324" customFormat="1" ht="15.75">
      <c r="A80" s="353"/>
      <c r="B80" s="353"/>
      <c r="C80" s="354"/>
      <c r="D80" s="355" t="s">
        <v>597</v>
      </c>
      <c r="E80" s="354"/>
      <c r="F80" s="356"/>
      <c r="G80" s="357"/>
      <c r="H80" s="358"/>
    </row>
    <row r="81" spans="1:8" s="324" customFormat="1" ht="15.75">
      <c r="A81" s="359"/>
      <c r="B81" s="359"/>
      <c r="C81" s="360"/>
      <c r="D81" s="361" t="s">
        <v>598</v>
      </c>
      <c r="E81" s="360"/>
      <c r="F81" s="362"/>
      <c r="G81" s="363"/>
      <c r="H81" s="261">
        <f>IF(SUM(H44:H79)=0,"",SUM(H44:H79))</f>
        <v>0</v>
      </c>
    </row>
    <row r="82" spans="1:8" s="324" customFormat="1" ht="15.75">
      <c r="A82" s="318"/>
      <c r="B82" s="318"/>
      <c r="C82" s="319"/>
      <c r="D82" s="364"/>
      <c r="E82" s="319"/>
      <c r="F82" s="321"/>
      <c r="G82" s="341"/>
      <c r="H82" s="358"/>
    </row>
    <row r="83" spans="1:8" s="324" customFormat="1" ht="15">
      <c r="A83" s="318"/>
      <c r="B83" s="318"/>
      <c r="C83" s="319"/>
      <c r="D83" s="364"/>
      <c r="E83" s="319"/>
      <c r="F83" s="321"/>
      <c r="G83" s="341"/>
      <c r="H83" s="365"/>
    </row>
    <row r="84" spans="1:8" s="324" customFormat="1" ht="15">
      <c r="A84" s="318"/>
      <c r="B84" s="366" t="s">
        <v>599</v>
      </c>
      <c r="C84" s="319"/>
      <c r="D84" s="366" t="s">
        <v>600</v>
      </c>
      <c r="E84" s="319"/>
      <c r="F84" s="321"/>
      <c r="G84" s="341"/>
      <c r="H84" s="342"/>
    </row>
    <row r="85" spans="1:8" s="324" customFormat="1" ht="15.75" customHeight="1">
      <c r="A85" s="318"/>
      <c r="B85" s="367" t="s">
        <v>601</v>
      </c>
      <c r="C85" s="319"/>
      <c r="D85" s="366" t="s">
        <v>602</v>
      </c>
      <c r="E85" s="366"/>
      <c r="F85" s="321"/>
      <c r="G85" s="341"/>
      <c r="H85" s="342"/>
    </row>
    <row r="86" spans="1:8" s="324" customFormat="1" ht="15">
      <c r="A86" s="318"/>
      <c r="B86" s="318"/>
      <c r="C86" s="319"/>
      <c r="D86" s="320"/>
      <c r="E86" s="319"/>
      <c r="F86" s="321"/>
      <c r="G86" s="341"/>
      <c r="H86" s="342"/>
    </row>
    <row r="87" spans="1:8" s="324" customFormat="1" ht="178.5" customHeight="1">
      <c r="A87" s="318"/>
      <c r="B87" s="318" t="s">
        <v>118</v>
      </c>
      <c r="C87" s="319"/>
      <c r="D87" s="343" t="s">
        <v>603</v>
      </c>
      <c r="E87" s="319"/>
      <c r="F87" s="321"/>
      <c r="G87" s="341"/>
      <c r="H87" s="342"/>
    </row>
    <row r="88" spans="1:8" s="324" customFormat="1" ht="17.25" customHeight="1">
      <c r="A88" s="318"/>
      <c r="B88" s="318"/>
      <c r="C88" s="319"/>
      <c r="D88" s="319" t="s">
        <v>604</v>
      </c>
      <c r="E88" s="344" t="s">
        <v>216</v>
      </c>
      <c r="F88" s="321">
        <v>12</v>
      </c>
      <c r="G88" s="350"/>
      <c r="H88" s="106">
        <f aca="true" t="shared" si="3" ref="H88:H89">IF(G88*F88=0,"",G88*F88)</f>
        <v>0</v>
      </c>
    </row>
    <row r="89" spans="1:8" s="324" customFormat="1" ht="17.25" customHeight="1">
      <c r="A89" s="318"/>
      <c r="B89" s="318"/>
      <c r="C89" s="319"/>
      <c r="D89" s="319" t="s">
        <v>605</v>
      </c>
      <c r="E89" s="344" t="s">
        <v>216</v>
      </c>
      <c r="F89" s="321">
        <v>12</v>
      </c>
      <c r="G89" s="350"/>
      <c r="H89" s="106">
        <f t="shared" si="3"/>
        <v>0</v>
      </c>
    </row>
    <row r="90" spans="1:8" s="324" customFormat="1" ht="17.25" customHeight="1">
      <c r="A90" s="318"/>
      <c r="B90" s="318"/>
      <c r="C90" s="319"/>
      <c r="D90" s="319"/>
      <c r="E90" s="344"/>
      <c r="F90" s="321"/>
      <c r="G90" s="350"/>
      <c r="H90" s="342"/>
    </row>
    <row r="91" spans="1:8" s="324" customFormat="1" ht="17.25" customHeight="1">
      <c r="A91" s="318"/>
      <c r="B91" s="318"/>
      <c r="C91" s="319"/>
      <c r="D91" s="319"/>
      <c r="E91" s="344"/>
      <c r="F91" s="321"/>
      <c r="G91" s="350"/>
      <c r="H91" s="342"/>
    </row>
    <row r="92" spans="1:8" s="324" customFormat="1" ht="17.25" customHeight="1">
      <c r="A92" s="318"/>
      <c r="B92" s="318"/>
      <c r="C92" s="319"/>
      <c r="D92" s="319"/>
      <c r="E92" s="344"/>
      <c r="F92" s="321"/>
      <c r="G92" s="350"/>
      <c r="H92" s="342"/>
    </row>
    <row r="93" spans="1:8" s="324" customFormat="1" ht="17.25" customHeight="1">
      <c r="A93" s="318"/>
      <c r="B93" s="318"/>
      <c r="C93" s="319"/>
      <c r="D93" s="319"/>
      <c r="E93" s="344"/>
      <c r="F93" s="321"/>
      <c r="G93" s="350"/>
      <c r="H93" s="342"/>
    </row>
    <row r="94" spans="1:8" s="324" customFormat="1" ht="15">
      <c r="A94" s="318"/>
      <c r="B94" s="318"/>
      <c r="C94" s="319"/>
      <c r="D94" s="319"/>
      <c r="E94" s="319"/>
      <c r="F94" s="321"/>
      <c r="G94" s="368"/>
      <c r="H94" s="342"/>
    </row>
    <row r="95" spans="1:8" s="324" customFormat="1" ht="120">
      <c r="A95" s="318"/>
      <c r="B95" s="318" t="s">
        <v>126</v>
      </c>
      <c r="C95" s="319"/>
      <c r="D95" s="343" t="s">
        <v>606</v>
      </c>
      <c r="E95" s="319"/>
      <c r="F95" s="321"/>
      <c r="G95" s="341"/>
      <c r="H95" s="342"/>
    </row>
    <row r="96" spans="1:8" s="324" customFormat="1" ht="15">
      <c r="A96" s="318"/>
      <c r="B96" s="318"/>
      <c r="C96" s="319"/>
      <c r="D96" s="319" t="s">
        <v>607</v>
      </c>
      <c r="E96" s="319" t="s">
        <v>608</v>
      </c>
      <c r="F96" s="321">
        <v>18</v>
      </c>
      <c r="G96" s="350"/>
      <c r="H96" s="106">
        <f aca="true" t="shared" si="4" ref="H96:H99">IF(G96*F96=0,"",G96*F96)</f>
        <v>0</v>
      </c>
    </row>
    <row r="97" spans="1:8" s="324" customFormat="1" ht="15">
      <c r="A97" s="318"/>
      <c r="B97" s="318"/>
      <c r="C97" s="319"/>
      <c r="D97" s="319" t="s">
        <v>609</v>
      </c>
      <c r="E97" s="319" t="s">
        <v>608</v>
      </c>
      <c r="F97" s="321">
        <v>6</v>
      </c>
      <c r="G97" s="350"/>
      <c r="H97" s="106">
        <f t="shared" si="4"/>
        <v>0</v>
      </c>
    </row>
    <row r="98" spans="1:8" s="324" customFormat="1" ht="15">
      <c r="A98" s="318"/>
      <c r="B98" s="318"/>
      <c r="C98" s="319"/>
      <c r="D98" s="319" t="s">
        <v>610</v>
      </c>
      <c r="E98" s="319" t="s">
        <v>608</v>
      </c>
      <c r="F98" s="321">
        <v>25</v>
      </c>
      <c r="G98" s="350"/>
      <c r="H98" s="106">
        <f t="shared" si="4"/>
        <v>0</v>
      </c>
    </row>
    <row r="99" spans="1:8" s="324" customFormat="1" ht="15">
      <c r="A99" s="318"/>
      <c r="B99" s="318"/>
      <c r="C99" s="319"/>
      <c r="D99" s="319" t="s">
        <v>611</v>
      </c>
      <c r="E99" s="319" t="s">
        <v>608</v>
      </c>
      <c r="F99" s="321">
        <v>15</v>
      </c>
      <c r="G99" s="350"/>
      <c r="H99" s="106">
        <f t="shared" si="4"/>
        <v>0</v>
      </c>
    </row>
    <row r="100" spans="1:8" s="324" customFormat="1" ht="15">
      <c r="A100" s="318"/>
      <c r="B100" s="318"/>
      <c r="C100" s="319"/>
      <c r="D100" s="320"/>
      <c r="E100" s="319"/>
      <c r="F100" s="321"/>
      <c r="G100" s="341"/>
      <c r="H100" s="342"/>
    </row>
    <row r="101" spans="1:8" s="324" customFormat="1" ht="30">
      <c r="A101" s="318"/>
      <c r="B101" s="318" t="s">
        <v>129</v>
      </c>
      <c r="C101" s="319"/>
      <c r="D101" s="343" t="s">
        <v>612</v>
      </c>
      <c r="E101" s="369"/>
      <c r="F101" s="370"/>
      <c r="G101" s="341"/>
      <c r="H101" s="342"/>
    </row>
    <row r="102" spans="1:8" s="324" customFormat="1" ht="15">
      <c r="A102" s="318"/>
      <c r="B102" s="318"/>
      <c r="C102" s="319"/>
      <c r="D102" s="319" t="s">
        <v>613</v>
      </c>
      <c r="E102" s="319" t="s">
        <v>125</v>
      </c>
      <c r="F102" s="321">
        <v>1</v>
      </c>
      <c r="G102" s="350"/>
      <c r="H102" s="106">
        <f>IF(G102*F102=0,"",G102*F102)</f>
        <v>0</v>
      </c>
    </row>
    <row r="103" spans="1:8" s="324" customFormat="1" ht="15">
      <c r="A103" s="318"/>
      <c r="B103" s="318"/>
      <c r="C103" s="319"/>
      <c r="D103" s="320"/>
      <c r="E103" s="319"/>
      <c r="F103" s="321"/>
      <c r="G103" s="341"/>
      <c r="H103" s="342"/>
    </row>
    <row r="104" spans="1:8" s="324" customFormat="1" ht="60">
      <c r="A104" s="318"/>
      <c r="B104" s="318" t="s">
        <v>132</v>
      </c>
      <c r="C104" s="319"/>
      <c r="D104" s="343" t="s">
        <v>614</v>
      </c>
      <c r="E104" s="319"/>
      <c r="F104" s="321"/>
      <c r="G104" s="341"/>
      <c r="H104" s="342"/>
    </row>
    <row r="105" spans="1:8" s="324" customFormat="1" ht="15">
      <c r="A105" s="318"/>
      <c r="B105" s="318"/>
      <c r="C105" s="319"/>
      <c r="D105" s="319" t="s">
        <v>615</v>
      </c>
      <c r="E105" s="319" t="s">
        <v>125</v>
      </c>
      <c r="F105" s="321">
        <v>4</v>
      </c>
      <c r="G105" s="350"/>
      <c r="H105" s="106">
        <f>IF(G105*F105=0,"",G105*F105)</f>
        <v>0</v>
      </c>
    </row>
    <row r="106" spans="1:8" s="324" customFormat="1" ht="17.25" customHeight="1">
      <c r="A106" s="318"/>
      <c r="B106" s="318"/>
      <c r="C106" s="319"/>
      <c r="D106" s="319"/>
      <c r="E106" s="319"/>
      <c r="F106" s="321"/>
      <c r="G106" s="368"/>
      <c r="H106" s="342"/>
    </row>
    <row r="107" spans="1:8" s="324" customFormat="1" ht="15.75">
      <c r="A107" s="353"/>
      <c r="B107" s="353"/>
      <c r="C107" s="354"/>
      <c r="D107" s="355" t="s">
        <v>616</v>
      </c>
      <c r="E107" s="354"/>
      <c r="F107" s="356"/>
      <c r="G107" s="357"/>
      <c r="H107" s="358"/>
    </row>
    <row r="108" spans="1:8" s="324" customFormat="1" ht="15.75">
      <c r="A108" s="359"/>
      <c r="B108" s="359"/>
      <c r="C108" s="360"/>
      <c r="D108" s="361" t="s">
        <v>602</v>
      </c>
      <c r="E108" s="371"/>
      <c r="F108" s="372"/>
      <c r="G108" s="373"/>
      <c r="H108" s="374">
        <f>IF(SUM(H87:H106)=0,"",SUM(H87:H106))</f>
        <v>0</v>
      </c>
    </row>
    <row r="109" spans="1:8" s="324" customFormat="1" ht="15.75">
      <c r="A109" s="318"/>
      <c r="B109" s="318"/>
      <c r="C109" s="319"/>
      <c r="D109" s="364"/>
      <c r="E109" s="375"/>
      <c r="F109" s="322"/>
      <c r="G109" s="368"/>
      <c r="H109" s="365"/>
    </row>
    <row r="110" spans="1:8" s="324" customFormat="1" ht="15">
      <c r="A110" s="318"/>
      <c r="B110" s="318"/>
      <c r="C110" s="319"/>
      <c r="D110" s="364"/>
      <c r="E110" s="375"/>
      <c r="F110" s="322"/>
      <c r="G110" s="368"/>
      <c r="H110" s="365"/>
    </row>
    <row r="111" spans="1:8" s="324" customFormat="1" ht="15">
      <c r="A111" s="318"/>
      <c r="B111" s="367" t="s">
        <v>617</v>
      </c>
      <c r="C111" s="319"/>
      <c r="D111" s="367" t="s">
        <v>618</v>
      </c>
      <c r="E111" s="319"/>
      <c r="F111" s="321"/>
      <c r="G111" s="341"/>
      <c r="H111" s="342"/>
    </row>
    <row r="112" spans="1:8" s="324" customFormat="1" ht="15">
      <c r="A112" s="318"/>
      <c r="B112" s="318"/>
      <c r="C112" s="319"/>
      <c r="D112" s="320"/>
      <c r="E112" s="319"/>
      <c r="F112" s="321"/>
      <c r="G112" s="341"/>
      <c r="H112" s="342"/>
    </row>
    <row r="113" spans="1:8" s="324" customFormat="1" ht="90">
      <c r="A113" s="318"/>
      <c r="B113" s="318" t="s">
        <v>118</v>
      </c>
      <c r="C113" s="319"/>
      <c r="D113" s="343" t="s">
        <v>619</v>
      </c>
      <c r="E113" s="319"/>
      <c r="F113" s="321"/>
      <c r="G113" s="350"/>
      <c r="H113" s="342"/>
    </row>
    <row r="114" spans="1:8" s="324" customFormat="1" ht="60">
      <c r="A114" s="318"/>
      <c r="B114" s="318"/>
      <c r="C114" s="319"/>
      <c r="D114" s="343" t="s">
        <v>620</v>
      </c>
      <c r="E114" s="319" t="s">
        <v>621</v>
      </c>
      <c r="F114" s="321">
        <v>10</v>
      </c>
      <c r="G114" s="350"/>
      <c r="H114" s="106">
        <f>IF(G114*F114=0,"",G114*F114)</f>
        <v>0</v>
      </c>
    </row>
    <row r="115" spans="1:8" s="324" customFormat="1" ht="15">
      <c r="A115" s="318"/>
      <c r="B115" s="318"/>
      <c r="C115" s="319"/>
      <c r="D115" s="320"/>
      <c r="E115" s="319"/>
      <c r="F115" s="321"/>
      <c r="G115" s="341"/>
      <c r="H115" s="342"/>
    </row>
    <row r="116" spans="1:8" s="324" customFormat="1" ht="60">
      <c r="A116" s="318"/>
      <c r="B116" s="318" t="s">
        <v>126</v>
      </c>
      <c r="C116" s="319"/>
      <c r="D116" s="347" t="s">
        <v>622</v>
      </c>
      <c r="E116" s="319" t="s">
        <v>621</v>
      </c>
      <c r="F116" s="321">
        <v>3</v>
      </c>
      <c r="G116" s="350"/>
      <c r="H116" s="106">
        <f>IF(G116*F116=0,"",G116*F116)</f>
        <v>0</v>
      </c>
    </row>
    <row r="117" spans="1:8" s="324" customFormat="1" ht="15">
      <c r="A117" s="318"/>
      <c r="B117" s="318"/>
      <c r="C117" s="319"/>
      <c r="D117" s="347"/>
      <c r="E117" s="319"/>
      <c r="F117" s="321"/>
      <c r="G117" s="350"/>
      <c r="H117" s="342"/>
    </row>
    <row r="118" spans="1:8" s="324" customFormat="1" ht="15">
      <c r="A118" s="318"/>
      <c r="B118" s="318"/>
      <c r="C118" s="319"/>
      <c r="D118" s="347"/>
      <c r="E118" s="319"/>
      <c r="F118" s="321"/>
      <c r="G118" s="350"/>
      <c r="H118" s="342"/>
    </row>
    <row r="119" spans="1:8" s="324" customFormat="1" ht="15">
      <c r="A119" s="318"/>
      <c r="B119" s="318"/>
      <c r="C119" s="319"/>
      <c r="D119" s="347"/>
      <c r="E119" s="319"/>
      <c r="F119" s="321"/>
      <c r="G119" s="350"/>
      <c r="H119" s="342"/>
    </row>
    <row r="120" spans="1:8" s="324" customFormat="1" ht="15">
      <c r="A120" s="318"/>
      <c r="B120" s="318"/>
      <c r="C120" s="319"/>
      <c r="D120" s="347"/>
      <c r="E120" s="319"/>
      <c r="F120" s="321"/>
      <c r="G120" s="350"/>
      <c r="H120" s="342"/>
    </row>
    <row r="121" spans="1:8" s="324" customFormat="1" ht="15">
      <c r="A121" s="318"/>
      <c r="B121" s="318"/>
      <c r="C121" s="319"/>
      <c r="D121" s="343"/>
      <c r="E121" s="319"/>
      <c r="F121" s="321"/>
      <c r="G121" s="350"/>
      <c r="H121" s="342"/>
    </row>
    <row r="122" spans="1:8" s="324" customFormat="1" ht="150">
      <c r="A122" s="318"/>
      <c r="B122" s="318" t="s">
        <v>129</v>
      </c>
      <c r="C122" s="319"/>
      <c r="D122" s="343" t="s">
        <v>623</v>
      </c>
      <c r="E122" s="319" t="s">
        <v>621</v>
      </c>
      <c r="F122" s="321">
        <v>8</v>
      </c>
      <c r="G122" s="350"/>
      <c r="H122" s="106">
        <f>IF(G122*F122=0,"",G122*F122)</f>
        <v>0</v>
      </c>
    </row>
    <row r="123" spans="1:8" s="324" customFormat="1" ht="15">
      <c r="A123" s="318"/>
      <c r="B123" s="318"/>
      <c r="C123" s="319"/>
      <c r="D123" s="320"/>
      <c r="E123" s="319"/>
      <c r="F123" s="321"/>
      <c r="G123" s="368"/>
      <c r="H123" s="376"/>
    </row>
    <row r="124" spans="1:8" s="324" customFormat="1" ht="255">
      <c r="A124" s="318"/>
      <c r="B124" s="318" t="s">
        <v>132</v>
      </c>
      <c r="C124" s="319"/>
      <c r="D124" s="343" t="s">
        <v>624</v>
      </c>
      <c r="E124" s="319"/>
      <c r="F124" s="321"/>
      <c r="G124" s="341"/>
      <c r="H124" s="342"/>
    </row>
    <row r="125" spans="1:8" s="377" customFormat="1" ht="15.75">
      <c r="A125" s="318"/>
      <c r="B125" s="318"/>
      <c r="C125" s="319"/>
      <c r="D125" s="319" t="s">
        <v>625</v>
      </c>
      <c r="E125" s="319" t="s">
        <v>125</v>
      </c>
      <c r="F125" s="321">
        <v>2</v>
      </c>
      <c r="G125" s="350"/>
      <c r="H125" s="106">
        <f>IF(G125*F125=0,"",G125*F125)</f>
        <v>0</v>
      </c>
    </row>
    <row r="126" spans="1:8" s="324" customFormat="1" ht="15.75">
      <c r="A126" s="318"/>
      <c r="B126" s="318"/>
      <c r="C126" s="319"/>
      <c r="D126" s="320"/>
      <c r="E126" s="319"/>
      <c r="F126" s="321"/>
      <c r="G126" s="341"/>
      <c r="H126" s="342"/>
    </row>
    <row r="127" spans="1:8" s="324" customFormat="1" ht="15.75">
      <c r="A127" s="353"/>
      <c r="B127" s="353"/>
      <c r="C127" s="354"/>
      <c r="D127" s="355" t="s">
        <v>626</v>
      </c>
      <c r="E127" s="354"/>
      <c r="F127" s="356"/>
      <c r="G127" s="357"/>
      <c r="H127" s="358"/>
    </row>
    <row r="128" spans="1:8" s="324" customFormat="1" ht="15.75">
      <c r="A128" s="359"/>
      <c r="B128" s="359"/>
      <c r="C128" s="360"/>
      <c r="D128" s="361" t="s">
        <v>618</v>
      </c>
      <c r="E128" s="360"/>
      <c r="F128" s="362"/>
      <c r="G128" s="363"/>
      <c r="H128" s="374">
        <f>IF(SUM(H113:H126)=0,"",SUM(H113:H126))</f>
        <v>0</v>
      </c>
    </row>
    <row r="129" spans="1:8" s="324" customFormat="1" ht="16.5" customHeight="1">
      <c r="A129" s="318"/>
      <c r="B129" s="318"/>
      <c r="C129" s="319"/>
      <c r="D129" s="320"/>
      <c r="E129" s="319"/>
      <c r="F129" s="321"/>
      <c r="G129" s="341"/>
      <c r="H129" s="365"/>
    </row>
    <row r="130" spans="1:8" s="324" customFormat="1" ht="16.5">
      <c r="A130" s="378"/>
      <c r="B130" s="378"/>
      <c r="C130" s="379"/>
      <c r="D130" s="380" t="s">
        <v>627</v>
      </c>
      <c r="E130" s="379"/>
      <c r="F130" s="381"/>
      <c r="G130" s="382"/>
      <c r="H130" s="383">
        <f>IF(SUM(H108:H108:H128:H128)=0,"",SUM(H108:H108:H128:H128))</f>
        <v>0</v>
      </c>
    </row>
    <row r="131" spans="1:8" s="324" customFormat="1" ht="15.75">
      <c r="A131" s="318"/>
      <c r="B131" s="318"/>
      <c r="C131" s="319"/>
      <c r="D131" s="364"/>
      <c r="E131" s="319"/>
      <c r="F131" s="321"/>
      <c r="G131" s="341"/>
      <c r="H131" s="365"/>
    </row>
    <row r="132" spans="1:8" s="324" customFormat="1" ht="13.5" customHeight="1">
      <c r="A132" s="318"/>
      <c r="B132" s="318"/>
      <c r="C132" s="319"/>
      <c r="D132" s="364"/>
      <c r="E132" s="319"/>
      <c r="F132" s="321"/>
      <c r="G132" s="341"/>
      <c r="H132" s="365"/>
    </row>
    <row r="133" spans="1:8" s="324" customFormat="1" ht="15">
      <c r="A133" s="318"/>
      <c r="B133" s="366" t="s">
        <v>628</v>
      </c>
      <c r="C133" s="319"/>
      <c r="D133" s="366" t="s">
        <v>629</v>
      </c>
      <c r="E133" s="319"/>
      <c r="F133" s="321"/>
      <c r="G133" s="341"/>
      <c r="H133" s="342"/>
    </row>
    <row r="134" spans="1:8" s="324" customFormat="1" ht="15" customHeight="1">
      <c r="A134" s="318"/>
      <c r="B134" s="318"/>
      <c r="C134" s="319"/>
      <c r="D134" s="320"/>
      <c r="E134" s="319"/>
      <c r="F134" s="321"/>
      <c r="G134" s="341"/>
      <c r="H134" s="342"/>
    </row>
    <row r="135" spans="1:8" s="324" customFormat="1" ht="135">
      <c r="A135" s="318"/>
      <c r="B135" s="318" t="s">
        <v>118</v>
      </c>
      <c r="C135" s="319"/>
      <c r="D135" s="343" t="s">
        <v>630</v>
      </c>
      <c r="E135" s="319" t="s">
        <v>125</v>
      </c>
      <c r="F135" s="321">
        <v>4</v>
      </c>
      <c r="G135" s="341"/>
      <c r="H135" s="106">
        <f>IF(G135*F135=0,"",G135*F135)</f>
        <v>0</v>
      </c>
    </row>
    <row r="136" spans="1:8" s="324" customFormat="1" ht="15">
      <c r="A136" s="318"/>
      <c r="B136" s="318"/>
      <c r="C136" s="319"/>
      <c r="D136" s="343"/>
      <c r="E136" s="319"/>
      <c r="F136" s="321"/>
      <c r="G136" s="341"/>
      <c r="H136" s="342"/>
    </row>
    <row r="137" spans="1:8" s="324" customFormat="1" ht="15">
      <c r="A137" s="318"/>
      <c r="B137" s="318"/>
      <c r="C137" s="319"/>
      <c r="D137" s="343"/>
      <c r="E137" s="319"/>
      <c r="F137" s="321"/>
      <c r="G137" s="341"/>
      <c r="H137" s="342"/>
    </row>
    <row r="138" spans="1:8" s="324" customFormat="1" ht="15">
      <c r="A138" s="318"/>
      <c r="B138" s="318"/>
      <c r="C138" s="319"/>
      <c r="D138" s="343"/>
      <c r="E138" s="319"/>
      <c r="F138" s="321"/>
      <c r="G138" s="341"/>
      <c r="H138" s="342"/>
    </row>
    <row r="139" spans="1:8" s="324" customFormat="1" ht="90">
      <c r="A139" s="318"/>
      <c r="B139" s="318" t="s">
        <v>126</v>
      </c>
      <c r="C139" s="319"/>
      <c r="D139" s="343" t="s">
        <v>631</v>
      </c>
      <c r="E139" s="319" t="s">
        <v>125</v>
      </c>
      <c r="F139" s="321">
        <v>7</v>
      </c>
      <c r="G139" s="350"/>
      <c r="H139" s="106">
        <f>IF(G139*F139=0,"",G139*F139)</f>
        <v>0</v>
      </c>
    </row>
    <row r="140" spans="1:8" s="324" customFormat="1" ht="15">
      <c r="A140" s="318"/>
      <c r="B140" s="318"/>
      <c r="C140" s="319"/>
      <c r="D140" s="320"/>
      <c r="E140" s="319"/>
      <c r="F140" s="321"/>
      <c r="G140" s="341"/>
      <c r="H140" s="342"/>
    </row>
    <row r="141" spans="1:8" s="324" customFormat="1" ht="90">
      <c r="A141" s="318"/>
      <c r="B141" s="318" t="s">
        <v>129</v>
      </c>
      <c r="C141" s="319"/>
      <c r="D141" s="343" t="s">
        <v>632</v>
      </c>
      <c r="E141" s="319" t="s">
        <v>125</v>
      </c>
      <c r="F141" s="321">
        <v>1</v>
      </c>
      <c r="G141" s="350"/>
      <c r="H141" s="106">
        <f>IF(G141*F141=0,"",G141*F141)</f>
        <v>0</v>
      </c>
    </row>
    <row r="142" spans="1:8" s="324" customFormat="1" ht="15">
      <c r="A142" s="318"/>
      <c r="B142" s="318"/>
      <c r="C142" s="319"/>
      <c r="D142" s="343"/>
      <c r="E142" s="319"/>
      <c r="F142" s="321"/>
      <c r="G142" s="350"/>
      <c r="H142" s="342"/>
    </row>
    <row r="143" spans="1:8" s="324" customFormat="1" ht="30">
      <c r="A143" s="318"/>
      <c r="B143" s="318" t="s">
        <v>132</v>
      </c>
      <c r="C143" s="319"/>
      <c r="D143" s="343" t="s">
        <v>633</v>
      </c>
      <c r="E143" s="319" t="s">
        <v>125</v>
      </c>
      <c r="F143" s="321">
        <v>3</v>
      </c>
      <c r="G143" s="350"/>
      <c r="H143" s="106">
        <f>IF(G143*F143=0,"",G143*F143)</f>
        <v>0</v>
      </c>
    </row>
    <row r="144" spans="1:8" s="324" customFormat="1" ht="15">
      <c r="A144" s="318"/>
      <c r="B144" s="318"/>
      <c r="C144" s="319"/>
      <c r="D144" s="343"/>
      <c r="E144" s="319"/>
      <c r="F144" s="321"/>
      <c r="G144" s="350"/>
      <c r="H144" s="342"/>
    </row>
    <row r="145" spans="1:8" s="324" customFormat="1" ht="15">
      <c r="A145" s="318"/>
      <c r="B145" s="318" t="s">
        <v>137</v>
      </c>
      <c r="C145" s="319"/>
      <c r="D145" s="343" t="s">
        <v>634</v>
      </c>
      <c r="E145" s="319" t="s">
        <v>125</v>
      </c>
      <c r="F145" s="321">
        <v>3</v>
      </c>
      <c r="G145" s="350"/>
      <c r="H145" s="106">
        <f>IF(G145*F145=0,"",G145*F145)</f>
        <v>0</v>
      </c>
    </row>
    <row r="146" spans="1:8" s="324" customFormat="1" ht="15">
      <c r="A146" s="318"/>
      <c r="B146" s="318"/>
      <c r="C146" s="319"/>
      <c r="D146" s="343"/>
      <c r="E146" s="319"/>
      <c r="F146" s="321"/>
      <c r="G146" s="350"/>
      <c r="H146" s="342"/>
    </row>
    <row r="147" spans="1:7" s="324" customFormat="1" ht="15">
      <c r="A147" s="318"/>
      <c r="B147" s="318" t="s">
        <v>139</v>
      </c>
      <c r="C147" s="319"/>
      <c r="D147" s="343" t="s">
        <v>635</v>
      </c>
      <c r="E147" s="319"/>
      <c r="F147" s="319"/>
      <c r="G147" s="368"/>
    </row>
    <row r="148" spans="1:8" s="324" customFormat="1" ht="15">
      <c r="A148" s="318"/>
      <c r="B148" s="318"/>
      <c r="C148" s="319"/>
      <c r="D148" s="343" t="s">
        <v>636</v>
      </c>
      <c r="E148" s="319" t="s">
        <v>125</v>
      </c>
      <c r="F148" s="321">
        <v>5</v>
      </c>
      <c r="G148" s="350"/>
      <c r="H148" s="106">
        <f aca="true" t="shared" si="5" ref="H148:H149">IF(G148*F148=0,"",G148*F148)</f>
        <v>0</v>
      </c>
    </row>
    <row r="149" spans="1:8" s="324" customFormat="1" ht="15">
      <c r="A149" s="318"/>
      <c r="B149" s="318"/>
      <c r="C149" s="319"/>
      <c r="D149" s="343" t="s">
        <v>637</v>
      </c>
      <c r="E149" s="319" t="s">
        <v>125</v>
      </c>
      <c r="F149" s="321">
        <v>4</v>
      </c>
      <c r="G149" s="350"/>
      <c r="H149" s="106">
        <f t="shared" si="5"/>
        <v>0</v>
      </c>
    </row>
    <row r="150" spans="1:8" s="324" customFormat="1" ht="17.25" customHeight="1">
      <c r="A150" s="318"/>
      <c r="B150" s="318"/>
      <c r="C150" s="319"/>
      <c r="D150" s="320"/>
      <c r="E150" s="319"/>
      <c r="F150" s="321"/>
      <c r="G150" s="341"/>
      <c r="H150" s="376"/>
    </row>
    <row r="151" spans="1:8" s="324" customFormat="1" ht="15.75">
      <c r="A151" s="353"/>
      <c r="B151" s="353"/>
      <c r="C151" s="354"/>
      <c r="D151" s="355" t="s">
        <v>638</v>
      </c>
      <c r="E151" s="354"/>
      <c r="F151" s="356"/>
      <c r="G151" s="357"/>
      <c r="H151" s="358"/>
    </row>
    <row r="152" spans="1:8" s="324" customFormat="1" ht="15.75">
      <c r="A152" s="359"/>
      <c r="B152" s="359"/>
      <c r="C152" s="360"/>
      <c r="D152" s="361" t="s">
        <v>629</v>
      </c>
      <c r="E152" s="360"/>
      <c r="F152" s="362"/>
      <c r="G152" s="363"/>
      <c r="H152" s="374">
        <f>IF(SUM(H135:H150)=0,"",SUM(H135:H150))</f>
        <v>0</v>
      </c>
    </row>
    <row r="153" spans="1:8" s="324" customFormat="1" ht="15.75">
      <c r="A153" s="318"/>
      <c r="B153" s="318"/>
      <c r="C153" s="319"/>
      <c r="D153" s="364"/>
      <c r="E153" s="319"/>
      <c r="F153" s="321"/>
      <c r="G153" s="341"/>
      <c r="H153" s="365"/>
    </row>
    <row r="154" spans="1:8" s="324" customFormat="1" ht="15">
      <c r="A154" s="318"/>
      <c r="B154" s="318"/>
      <c r="C154" s="319"/>
      <c r="D154" s="320"/>
      <c r="E154" s="319"/>
      <c r="F154" s="321"/>
      <c r="G154" s="341"/>
      <c r="H154" s="342"/>
    </row>
    <row r="155" spans="1:8" s="324" customFormat="1" ht="15" customHeight="1">
      <c r="A155" s="384"/>
      <c r="B155" s="384"/>
      <c r="C155" s="364"/>
      <c r="D155" s="385" t="s">
        <v>639</v>
      </c>
      <c r="E155" s="364"/>
      <c r="F155" s="386"/>
      <c r="G155" s="387"/>
      <c r="H155" s="365"/>
    </row>
    <row r="156" spans="1:8" s="324" customFormat="1" ht="15">
      <c r="A156" s="384"/>
      <c r="B156" s="384"/>
      <c r="C156" s="364"/>
      <c r="D156" s="386"/>
      <c r="E156" s="364"/>
      <c r="F156" s="386"/>
      <c r="G156" s="387"/>
      <c r="H156" s="365"/>
    </row>
    <row r="157" spans="1:8" s="324" customFormat="1" ht="15">
      <c r="A157" s="384"/>
      <c r="B157" s="384"/>
      <c r="C157" s="364"/>
      <c r="D157" s="386"/>
      <c r="E157" s="364"/>
      <c r="F157" s="386"/>
      <c r="G157" s="387"/>
      <c r="H157" s="365"/>
    </row>
    <row r="158" spans="1:8" s="324" customFormat="1" ht="15">
      <c r="A158" s="384"/>
      <c r="B158" s="384"/>
      <c r="C158" s="364" t="s">
        <v>563</v>
      </c>
      <c r="D158" s="364" t="s">
        <v>564</v>
      </c>
      <c r="E158" s="364"/>
      <c r="F158" s="386"/>
      <c r="G158" s="387"/>
      <c r="H158" s="261">
        <f>H81</f>
        <v>0</v>
      </c>
    </row>
    <row r="159" spans="1:8" s="324" customFormat="1" ht="15">
      <c r="A159" s="384"/>
      <c r="B159" s="384"/>
      <c r="C159" s="364"/>
      <c r="D159" s="364"/>
      <c r="E159" s="364"/>
      <c r="F159" s="386"/>
      <c r="G159" s="387"/>
      <c r="H159" s="388"/>
    </row>
    <row r="160" spans="1:8" s="324" customFormat="1" ht="15">
      <c r="A160" s="384"/>
      <c r="B160" s="389" t="s">
        <v>640</v>
      </c>
      <c r="C160" s="364" t="s">
        <v>641</v>
      </c>
      <c r="D160" s="390" t="s">
        <v>642</v>
      </c>
      <c r="E160" s="364"/>
      <c r="F160" s="386"/>
      <c r="G160" s="387"/>
      <c r="H160" s="261">
        <f>H130</f>
        <v>0</v>
      </c>
    </row>
    <row r="161" spans="1:8" s="324" customFormat="1" ht="15">
      <c r="A161" s="384"/>
      <c r="B161" s="384"/>
      <c r="C161" s="364"/>
      <c r="D161" s="364"/>
      <c r="E161" s="364"/>
      <c r="F161" s="386"/>
      <c r="G161" s="387"/>
      <c r="H161" s="388"/>
    </row>
    <row r="162" spans="1:8" s="324" customFormat="1" ht="15">
      <c r="A162" s="384"/>
      <c r="B162" s="384"/>
      <c r="C162" s="364" t="s">
        <v>628</v>
      </c>
      <c r="D162" s="364" t="s">
        <v>629</v>
      </c>
      <c r="E162" s="364"/>
      <c r="F162" s="386"/>
      <c r="G162" s="387"/>
      <c r="H162" s="261">
        <f>H152</f>
        <v>0</v>
      </c>
    </row>
    <row r="163" spans="1:8" s="324" customFormat="1" ht="15">
      <c r="A163" s="384"/>
      <c r="B163" s="384"/>
      <c r="C163" s="364"/>
      <c r="D163" s="364"/>
      <c r="E163" s="364"/>
      <c r="F163" s="386"/>
      <c r="G163" s="387"/>
      <c r="H163" s="388"/>
    </row>
    <row r="164" spans="1:8" s="324" customFormat="1" ht="15">
      <c r="A164" s="391"/>
      <c r="B164" s="391"/>
      <c r="C164" s="392"/>
      <c r="D164" s="392" t="s">
        <v>643</v>
      </c>
      <c r="E164" s="392"/>
      <c r="F164" s="393"/>
      <c r="G164" s="394"/>
      <c r="H164" s="395">
        <f>IF(SUM(H158:H162)=0,"",SUM(H158:H162))</f>
        <v>0</v>
      </c>
    </row>
    <row r="165" spans="1:8" s="324" customFormat="1" ht="15">
      <c r="A165" s="384"/>
      <c r="B165" s="384"/>
      <c r="C165" s="364"/>
      <c r="D165" s="364"/>
      <c r="E165" s="364"/>
      <c r="F165" s="386"/>
      <c r="G165" s="387"/>
      <c r="H165" s="396"/>
    </row>
    <row r="166" spans="1:8" s="324" customFormat="1" ht="15">
      <c r="A166" s="391"/>
      <c r="B166" s="391"/>
      <c r="C166" s="392"/>
      <c r="D166" s="392" t="s">
        <v>520</v>
      </c>
      <c r="E166" s="392"/>
      <c r="F166" s="393"/>
      <c r="G166" s="394"/>
      <c r="H166" s="394"/>
    </row>
    <row r="167" spans="1:8" s="324" customFormat="1" ht="15">
      <c r="A167" s="384"/>
      <c r="B167" s="384"/>
      <c r="C167" s="364"/>
      <c r="D167" s="364"/>
      <c r="E167" s="364"/>
      <c r="F167" s="386"/>
      <c r="G167" s="387"/>
      <c r="H167" s="365"/>
    </row>
    <row r="168" spans="1:8" s="324" customFormat="1" ht="15">
      <c r="A168" s="391"/>
      <c r="B168" s="391"/>
      <c r="C168" s="392"/>
      <c r="D168" s="392" t="s">
        <v>644</v>
      </c>
      <c r="E168" s="392"/>
      <c r="F168" s="393"/>
      <c r="G168" s="394"/>
      <c r="H168" s="394"/>
    </row>
    <row r="169" spans="1:8" s="324" customFormat="1" ht="15">
      <c r="A169" s="397"/>
      <c r="B169" s="397"/>
      <c r="C169" s="398"/>
      <c r="D169" s="398"/>
      <c r="E169" s="398"/>
      <c r="F169" s="399"/>
      <c r="G169" s="387"/>
      <c r="H169" s="365"/>
    </row>
    <row r="170" spans="1:8" s="324" customFormat="1" ht="15">
      <c r="A170" s="397"/>
      <c r="B170" s="397"/>
      <c r="C170" s="398"/>
      <c r="D170" s="398"/>
      <c r="E170" s="398"/>
      <c r="F170" s="399"/>
      <c r="G170" s="387"/>
      <c r="H170" s="387"/>
    </row>
    <row r="171" spans="1:7" s="324" customFormat="1" ht="15">
      <c r="A171" s="400"/>
      <c r="B171" s="400"/>
      <c r="D171" s="401"/>
      <c r="E171" s="324" t="s">
        <v>645</v>
      </c>
      <c r="F171" s="368"/>
      <c r="G171" s="368"/>
    </row>
    <row r="172" spans="1:7" s="324" customFormat="1" ht="15">
      <c r="A172" s="400"/>
      <c r="B172" s="400"/>
      <c r="D172" s="401"/>
      <c r="F172" s="368"/>
      <c r="G172" s="368"/>
    </row>
    <row r="173" spans="1:7" s="324" customFormat="1" ht="15">
      <c r="A173" s="400"/>
      <c r="B173" s="400"/>
      <c r="D173" s="401"/>
      <c r="E173" s="402" t="s">
        <v>646</v>
      </c>
      <c r="F173" s="368"/>
      <c r="G173" s="368"/>
    </row>
    <row r="174" ht="15"/>
  </sheetData>
  <sheetProtection password="F529" sheet="1" objects="1" scenarios="1"/>
  <mergeCells count="3">
    <mergeCell ref="C1:H1"/>
    <mergeCell ref="B4:H4"/>
    <mergeCell ref="D85:E85"/>
  </mergeCells>
  <printOptions/>
  <pageMargins left="0.6694444444444444" right="0.15763888888888888" top="0.5902777777777778" bottom="0.5902777777777778" header="0.5118055555555555" footer="0.5118055555555555"/>
  <pageSetup horizontalDpi="300" verticalDpi="300" orientation="portrait" paperSize="9"/>
  <drawing r:id="rId1"/>
</worksheet>
</file>

<file path=xl/worksheets/sheet6.xml><?xml version="1.0" encoding="utf-8"?>
<worksheet xmlns="http://schemas.openxmlformats.org/spreadsheetml/2006/main" xmlns:r="http://schemas.openxmlformats.org/officeDocument/2006/relationships">
  <dimension ref="A1:J346"/>
  <sheetViews>
    <sheetView zoomScale="112" zoomScaleNormal="112" workbookViewId="0" topLeftCell="A1">
      <selection activeCell="J16" sqref="J16"/>
    </sheetView>
  </sheetViews>
  <sheetFormatPr defaultColWidth="8.00390625" defaultRowHeight="12.75"/>
  <cols>
    <col min="1" max="1" width="5.28125" style="11" customWidth="1"/>
    <col min="2" max="2" width="5.140625" style="12" customWidth="1"/>
    <col min="3" max="3" width="4.7109375" style="13" customWidth="1"/>
    <col min="4" max="4" width="5.7109375" style="14" customWidth="1"/>
    <col min="5" max="5" width="36.28125" style="14" customWidth="1"/>
    <col min="6" max="6" width="4.28125" style="15" customWidth="1"/>
    <col min="7" max="7" width="8.28125" style="16" customWidth="1"/>
    <col min="8" max="8" width="6.57421875" style="16" customWidth="1"/>
    <col min="9" max="9" width="8.28125" style="17" customWidth="1"/>
    <col min="10" max="10" width="9.57421875" style="18" customWidth="1"/>
    <col min="11" max="16384" width="9.140625" style="20" customWidth="1"/>
  </cols>
  <sheetData>
    <row r="1" spans="1:8" s="408" customFormat="1" ht="12.75">
      <c r="A1" s="403"/>
      <c r="B1" s="404"/>
      <c r="C1" s="404"/>
      <c r="D1" s="404"/>
      <c r="E1" s="405"/>
      <c r="F1" s="406"/>
      <c r="G1" s="407"/>
      <c r="H1" s="407"/>
    </row>
    <row r="2" spans="1:9" s="408" customFormat="1" ht="27" customHeight="1">
      <c r="A2" s="409" t="s">
        <v>647</v>
      </c>
      <c r="E2" s="410" t="s">
        <v>648</v>
      </c>
      <c r="F2" s="410"/>
      <c r="G2" s="410"/>
      <c r="H2" s="410"/>
      <c r="I2" s="409"/>
    </row>
    <row r="3" spans="1:9" s="408" customFormat="1" ht="26.25" customHeight="1">
      <c r="A3" s="409" t="s">
        <v>649</v>
      </c>
      <c r="E3" s="410" t="s">
        <v>650</v>
      </c>
      <c r="F3" s="410"/>
      <c r="G3" s="410"/>
      <c r="H3" s="410"/>
      <c r="I3" s="409"/>
    </row>
    <row r="4" spans="1:9" s="408" customFormat="1" ht="12.75">
      <c r="A4" s="409" t="s">
        <v>651</v>
      </c>
      <c r="E4" s="411" t="s">
        <v>652</v>
      </c>
      <c r="F4" s="412"/>
      <c r="G4" s="413"/>
      <c r="H4" s="412"/>
      <c r="I4" s="409"/>
    </row>
    <row r="5" spans="1:9" s="408" customFormat="1" ht="12.75">
      <c r="A5" s="409" t="s">
        <v>653</v>
      </c>
      <c r="E5" s="411" t="s">
        <v>654</v>
      </c>
      <c r="F5" s="412"/>
      <c r="G5" s="413"/>
      <c r="H5" s="412"/>
      <c r="I5" s="409"/>
    </row>
    <row r="6" spans="1:9" s="408" customFormat="1" ht="27.75" customHeight="1">
      <c r="A6" s="409" t="s">
        <v>655</v>
      </c>
      <c r="E6" s="414" t="s">
        <v>656</v>
      </c>
      <c r="F6" s="414"/>
      <c r="G6" s="414"/>
      <c r="H6" s="414"/>
      <c r="I6" s="409"/>
    </row>
    <row r="7" spans="1:9" s="408" customFormat="1" ht="12.75">
      <c r="A7" s="409" t="s">
        <v>657</v>
      </c>
      <c r="E7" s="411" t="s">
        <v>658</v>
      </c>
      <c r="F7" s="412"/>
      <c r="G7" s="413"/>
      <c r="H7" s="412"/>
      <c r="I7" s="409"/>
    </row>
    <row r="8" spans="1:9" s="408" customFormat="1" ht="12.75">
      <c r="A8" s="409" t="s">
        <v>659</v>
      </c>
      <c r="E8" s="411" t="s">
        <v>660</v>
      </c>
      <c r="F8" s="412"/>
      <c r="G8" s="413"/>
      <c r="H8" s="412"/>
      <c r="I8" s="409"/>
    </row>
    <row r="9" spans="1:9" s="408" customFormat="1" ht="12.75">
      <c r="A9" s="409" t="s">
        <v>661</v>
      </c>
      <c r="E9" s="415" t="s">
        <v>662</v>
      </c>
      <c r="F9" s="412"/>
      <c r="G9" s="413"/>
      <c r="H9" s="412"/>
      <c r="I9" s="409"/>
    </row>
    <row r="10" spans="1:10" s="416" customFormat="1" ht="12.75">
      <c r="A10" s="403"/>
      <c r="B10" s="404"/>
      <c r="C10" s="404"/>
      <c r="D10" s="404"/>
      <c r="E10" s="405"/>
      <c r="F10" s="406"/>
      <c r="G10" s="407"/>
      <c r="H10" s="407"/>
      <c r="I10" s="408"/>
      <c r="J10" s="408"/>
    </row>
    <row r="11" spans="1:10" s="416" customFormat="1" ht="12.75">
      <c r="A11" s="403"/>
      <c r="B11" s="404"/>
      <c r="C11" s="404"/>
      <c r="D11" s="404"/>
      <c r="E11" s="405"/>
      <c r="F11" s="406"/>
      <c r="G11" s="407"/>
      <c r="H11" s="407"/>
      <c r="I11" s="408"/>
      <c r="J11" s="408"/>
    </row>
    <row r="12" spans="1:10" s="416" customFormat="1" ht="15.75">
      <c r="A12" s="417"/>
      <c r="B12" s="418"/>
      <c r="C12" s="418"/>
      <c r="D12" s="418"/>
      <c r="E12" s="419" t="s">
        <v>663</v>
      </c>
      <c r="F12" s="419"/>
      <c r="G12" s="419"/>
      <c r="H12" s="419"/>
      <c r="I12" s="408"/>
      <c r="J12" s="408"/>
    </row>
    <row r="13" spans="1:10" s="416" customFormat="1" ht="15.75">
      <c r="A13" s="417"/>
      <c r="B13" s="418"/>
      <c r="C13" s="418"/>
      <c r="D13" s="418"/>
      <c r="E13" s="420"/>
      <c r="F13" s="420"/>
      <c r="G13" s="420"/>
      <c r="H13" s="420"/>
      <c r="I13" s="408"/>
      <c r="J13" s="408"/>
    </row>
    <row r="14" spans="1:10" s="416" customFormat="1" ht="15.75">
      <c r="A14" s="417"/>
      <c r="B14" s="418"/>
      <c r="C14" s="418"/>
      <c r="D14" s="418"/>
      <c r="E14" s="59" t="s">
        <v>664</v>
      </c>
      <c r="F14" s="421"/>
      <c r="G14" s="421"/>
      <c r="H14" s="421"/>
      <c r="I14" s="408"/>
      <c r="J14" s="408"/>
    </row>
    <row r="15" spans="1:10" s="416" customFormat="1" ht="127.5">
      <c r="A15" s="422"/>
      <c r="B15" s="422"/>
      <c r="C15" s="422"/>
      <c r="D15" s="422"/>
      <c r="E15" s="54" t="s">
        <v>665</v>
      </c>
      <c r="F15" s="422"/>
      <c r="G15" s="422"/>
      <c r="H15" s="422"/>
      <c r="I15" s="423"/>
      <c r="J15" s="423"/>
    </row>
    <row r="16" spans="1:10" s="425" customFormat="1" ht="18.75">
      <c r="A16" s="422"/>
      <c r="B16" s="422"/>
      <c r="C16" s="422"/>
      <c r="D16" s="422"/>
      <c r="E16" s="424" t="s">
        <v>666</v>
      </c>
      <c r="F16" s="422"/>
      <c r="G16" s="422"/>
      <c r="H16" s="422"/>
      <c r="I16" s="423"/>
      <c r="J16" s="423"/>
    </row>
    <row r="17" spans="1:10" s="425" customFormat="1" ht="12.75">
      <c r="A17" s="422"/>
      <c r="B17" s="422"/>
      <c r="C17" s="422"/>
      <c r="D17" s="422"/>
      <c r="E17" s="422"/>
      <c r="F17" s="422"/>
      <c r="G17" s="426"/>
      <c r="H17" s="422"/>
      <c r="I17" s="423"/>
      <c r="J17" s="423"/>
    </row>
    <row r="18" spans="1:10" s="416" customFormat="1" ht="12.75">
      <c r="A18" s="427" t="s">
        <v>118</v>
      </c>
      <c r="B18" s="428"/>
      <c r="C18" s="428"/>
      <c r="D18" s="428"/>
      <c r="E18" s="429" t="s">
        <v>667</v>
      </c>
      <c r="F18" s="430"/>
      <c r="G18" s="431"/>
      <c r="H18" s="431"/>
      <c r="I18" s="408"/>
      <c r="J18" s="408"/>
    </row>
    <row r="19" spans="1:10" s="416" customFormat="1" ht="12.75">
      <c r="A19" s="432"/>
      <c r="B19" s="433"/>
      <c r="C19" s="433"/>
      <c r="D19" s="433"/>
      <c r="E19" s="434"/>
      <c r="F19" s="435"/>
      <c r="G19" s="436"/>
      <c r="H19" s="436"/>
      <c r="I19" s="437"/>
      <c r="J19" s="437"/>
    </row>
    <row r="20" spans="1:10" s="416" customFormat="1" ht="12.75">
      <c r="A20" s="417"/>
      <c r="B20" s="418"/>
      <c r="C20" s="418"/>
      <c r="D20" s="418"/>
      <c r="E20" s="54"/>
      <c r="F20" s="438"/>
      <c r="G20" s="431"/>
      <c r="H20" s="431"/>
      <c r="I20" s="408"/>
      <c r="J20" s="408"/>
    </row>
    <row r="21" spans="1:10" s="416" customFormat="1" ht="89.25">
      <c r="A21" s="417" t="s">
        <v>118</v>
      </c>
      <c r="B21" s="418">
        <v>1</v>
      </c>
      <c r="C21" s="418"/>
      <c r="D21" s="418"/>
      <c r="E21" s="54" t="s">
        <v>668</v>
      </c>
      <c r="F21" s="438"/>
      <c r="G21" s="439" t="s">
        <v>125</v>
      </c>
      <c r="H21" s="439">
        <v>38</v>
      </c>
      <c r="I21" s="440"/>
      <c r="J21" s="106">
        <f>IF(I21*H21=0,"",I21*H21)</f>
        <v>0</v>
      </c>
    </row>
    <row r="22" spans="1:10" s="416" customFormat="1" ht="12.75">
      <c r="A22" s="417"/>
      <c r="B22" s="418"/>
      <c r="C22" s="418"/>
      <c r="D22" s="418"/>
      <c r="E22" s="54"/>
      <c r="F22" s="438"/>
      <c r="G22" s="439"/>
      <c r="H22" s="439"/>
      <c r="I22" s="440"/>
      <c r="J22" s="440"/>
    </row>
    <row r="23" spans="1:10" s="416" customFormat="1" ht="140.25">
      <c r="A23" s="417" t="s">
        <v>118</v>
      </c>
      <c r="B23" s="418">
        <v>2</v>
      </c>
      <c r="C23" s="418"/>
      <c r="D23" s="418"/>
      <c r="E23" s="54" t="s">
        <v>669</v>
      </c>
      <c r="F23" s="438"/>
      <c r="G23" s="439" t="s">
        <v>125</v>
      </c>
      <c r="H23" s="439">
        <v>2</v>
      </c>
      <c r="I23" s="440"/>
      <c r="J23" s="106">
        <f>IF(I23*H23=0,"",I23*H23)</f>
        <v>0</v>
      </c>
    </row>
    <row r="24" spans="1:10" s="416" customFormat="1" ht="12.75">
      <c r="A24" s="417"/>
      <c r="B24" s="418"/>
      <c r="C24" s="418"/>
      <c r="D24" s="418"/>
      <c r="E24" s="54"/>
      <c r="F24" s="438"/>
      <c r="G24" s="439"/>
      <c r="H24" s="439"/>
      <c r="I24" s="440"/>
      <c r="J24" s="440"/>
    </row>
    <row r="25" spans="1:10" s="416" customFormat="1" ht="89.25">
      <c r="A25" s="417" t="s">
        <v>118</v>
      </c>
      <c r="B25" s="418">
        <v>3</v>
      </c>
      <c r="C25" s="418"/>
      <c r="D25" s="418"/>
      <c r="E25" s="54" t="s">
        <v>670</v>
      </c>
      <c r="F25" s="438"/>
      <c r="G25" s="439" t="s">
        <v>125</v>
      </c>
      <c r="H25" s="439">
        <v>9</v>
      </c>
      <c r="I25" s="440"/>
      <c r="J25" s="106">
        <f>IF(I25*H25=0,"",I25*H25)</f>
        <v>0</v>
      </c>
    </row>
    <row r="26" spans="1:10" s="416" customFormat="1" ht="12.75">
      <c r="A26" s="417"/>
      <c r="B26" s="418"/>
      <c r="C26" s="418"/>
      <c r="D26" s="418"/>
      <c r="E26" s="54"/>
      <c r="F26" s="438"/>
      <c r="G26" s="439"/>
      <c r="H26" s="439"/>
      <c r="I26" s="440"/>
      <c r="J26" s="440"/>
    </row>
    <row r="27" spans="1:10" s="416" customFormat="1" ht="102">
      <c r="A27" s="417" t="s">
        <v>118</v>
      </c>
      <c r="B27" s="418">
        <v>4</v>
      </c>
      <c r="C27" s="418"/>
      <c r="D27" s="418"/>
      <c r="E27" s="54" t="s">
        <v>671</v>
      </c>
      <c r="F27" s="438"/>
      <c r="G27" s="439" t="s">
        <v>125</v>
      </c>
      <c r="H27" s="439">
        <v>9</v>
      </c>
      <c r="I27" s="440"/>
      <c r="J27" s="106">
        <f>IF(I27*H27=0,"",I27*H27)</f>
        <v>0</v>
      </c>
    </row>
    <row r="28" spans="1:10" s="416" customFormat="1" ht="12.75">
      <c r="A28" s="417"/>
      <c r="B28" s="418"/>
      <c r="C28" s="422"/>
      <c r="D28" s="422"/>
      <c r="E28" s="422"/>
      <c r="F28" s="422"/>
      <c r="G28" s="426"/>
      <c r="H28" s="439"/>
      <c r="I28" s="440"/>
      <c r="J28" s="441"/>
    </row>
    <row r="29" spans="1:10" s="416" customFormat="1" ht="76.5">
      <c r="A29" s="417" t="s">
        <v>118</v>
      </c>
      <c r="B29" s="418">
        <v>5</v>
      </c>
      <c r="C29" s="418"/>
      <c r="D29" s="418"/>
      <c r="E29" s="54" t="s">
        <v>672</v>
      </c>
      <c r="F29" s="438"/>
      <c r="G29" s="439" t="s">
        <v>125</v>
      </c>
      <c r="H29" s="439">
        <v>8</v>
      </c>
      <c r="I29" s="440"/>
      <c r="J29" s="106">
        <f>IF(I29*H29=0,"",I29*H29)</f>
        <v>0</v>
      </c>
    </row>
    <row r="30" spans="1:10" s="425" customFormat="1" ht="12.75">
      <c r="A30" s="417"/>
      <c r="B30" s="418"/>
      <c r="C30" s="418"/>
      <c r="D30" s="418"/>
      <c r="E30" s="54"/>
      <c r="F30" s="438"/>
      <c r="G30" s="439"/>
      <c r="H30" s="439"/>
      <c r="I30" s="440"/>
      <c r="J30" s="440"/>
    </row>
    <row r="31" spans="1:10" s="416" customFormat="1" ht="81.75" customHeight="1">
      <c r="A31" s="417" t="s">
        <v>118</v>
      </c>
      <c r="B31" s="418">
        <v>6</v>
      </c>
      <c r="C31" s="418"/>
      <c r="D31" s="418"/>
      <c r="E31" s="54" t="s">
        <v>673</v>
      </c>
      <c r="F31" s="438"/>
      <c r="G31" s="439" t="s">
        <v>125</v>
      </c>
      <c r="H31" s="439">
        <v>6</v>
      </c>
      <c r="I31" s="440"/>
      <c r="J31" s="106">
        <f>IF(I31*H31=0,"",I31*H31)</f>
        <v>0</v>
      </c>
    </row>
    <row r="32" spans="1:10" s="416" customFormat="1" ht="12.75">
      <c r="A32" s="417"/>
      <c r="B32" s="418"/>
      <c r="C32" s="418"/>
      <c r="D32" s="418"/>
      <c r="E32" s="54"/>
      <c r="F32" s="438"/>
      <c r="G32" s="439"/>
      <c r="H32" s="439"/>
      <c r="I32" s="440"/>
      <c r="J32" s="440"/>
    </row>
    <row r="33" spans="1:10" s="416" customFormat="1" ht="63.75">
      <c r="A33" s="417" t="s">
        <v>118</v>
      </c>
      <c r="B33" s="418">
        <v>7</v>
      </c>
      <c r="C33" s="418"/>
      <c r="D33" s="418"/>
      <c r="E33" s="54" t="s">
        <v>674</v>
      </c>
      <c r="F33" s="438"/>
      <c r="G33" s="431" t="s">
        <v>125</v>
      </c>
      <c r="H33" s="431">
        <v>1</v>
      </c>
      <c r="I33" s="440"/>
      <c r="J33" s="106">
        <f>IF(I33*H33=0,"",I33*H33)</f>
        <v>0</v>
      </c>
    </row>
    <row r="34" spans="1:10" s="416" customFormat="1" ht="12.75">
      <c r="A34" s="417"/>
      <c r="B34" s="418"/>
      <c r="C34" s="422"/>
      <c r="D34" s="422"/>
      <c r="E34" s="422"/>
      <c r="F34" s="422"/>
      <c r="G34" s="422"/>
      <c r="H34" s="422"/>
      <c r="I34" s="440"/>
      <c r="J34" s="440"/>
    </row>
    <row r="35" spans="1:10" s="416" customFormat="1" ht="51">
      <c r="A35" s="417" t="s">
        <v>118</v>
      </c>
      <c r="B35" s="418">
        <v>8</v>
      </c>
      <c r="C35" s="418"/>
      <c r="D35" s="418"/>
      <c r="E35" s="54" t="s">
        <v>675</v>
      </c>
      <c r="F35" s="438"/>
      <c r="G35" s="431" t="s">
        <v>125</v>
      </c>
      <c r="H35" s="431">
        <v>12</v>
      </c>
      <c r="I35" s="440"/>
      <c r="J35" s="106">
        <f>IF(I35*H35=0,"",I35*H35)</f>
        <v>0</v>
      </c>
    </row>
    <row r="36" spans="1:10" s="416" customFormat="1" ht="12.75">
      <c r="A36" s="417"/>
      <c r="B36" s="418"/>
      <c r="C36" s="422"/>
      <c r="D36" s="422"/>
      <c r="E36" s="422"/>
      <c r="F36" s="422"/>
      <c r="G36" s="422"/>
      <c r="H36" s="422"/>
      <c r="I36" s="440"/>
      <c r="J36" s="440"/>
    </row>
    <row r="37" spans="1:10" s="416" customFormat="1" ht="25.5">
      <c r="A37" s="417" t="s">
        <v>118</v>
      </c>
      <c r="B37" s="418">
        <v>9</v>
      </c>
      <c r="C37" s="418"/>
      <c r="D37" s="418"/>
      <c r="E37" s="54" t="s">
        <v>676</v>
      </c>
      <c r="F37" s="438"/>
      <c r="G37" s="431" t="s">
        <v>125</v>
      </c>
      <c r="H37" s="431">
        <v>17</v>
      </c>
      <c r="I37" s="440"/>
      <c r="J37" s="106">
        <f>IF(I37*H37=0,"",I37*H37)</f>
        <v>0</v>
      </c>
    </row>
    <row r="38" spans="1:10" s="425" customFormat="1" ht="12.75">
      <c r="A38" s="417"/>
      <c r="B38" s="418"/>
      <c r="C38" s="422"/>
      <c r="D38" s="422"/>
      <c r="E38" s="422"/>
      <c r="F38" s="422"/>
      <c r="G38" s="422"/>
      <c r="H38" s="422"/>
      <c r="I38" s="440"/>
      <c r="J38" s="441"/>
    </row>
    <row r="39" spans="1:10" s="416" customFormat="1" ht="12.75">
      <c r="A39" s="417" t="s">
        <v>118</v>
      </c>
      <c r="B39" s="418">
        <v>10</v>
      </c>
      <c r="C39" s="418"/>
      <c r="D39" s="418"/>
      <c r="E39" s="54" t="s">
        <v>677</v>
      </c>
      <c r="F39" s="438"/>
      <c r="G39" s="431" t="s">
        <v>125</v>
      </c>
      <c r="H39" s="431">
        <v>2</v>
      </c>
      <c r="I39" s="440"/>
      <c r="J39" s="106">
        <f>IF(I39*H39=0,"",I39*H39)</f>
        <v>0</v>
      </c>
    </row>
    <row r="40" spans="1:10" s="416" customFormat="1" ht="12.75">
      <c r="A40" s="417"/>
      <c r="B40" s="418"/>
      <c r="C40" s="418"/>
      <c r="D40" s="418"/>
      <c r="E40" s="54"/>
      <c r="F40" s="438"/>
      <c r="G40" s="431"/>
      <c r="H40" s="431"/>
      <c r="I40" s="440"/>
      <c r="J40" s="440"/>
    </row>
    <row r="41" spans="1:10" s="416" customFormat="1" ht="25.5">
      <c r="A41" s="417" t="s">
        <v>118</v>
      </c>
      <c r="B41" s="418">
        <v>11</v>
      </c>
      <c r="C41" s="418"/>
      <c r="D41" s="418"/>
      <c r="E41" s="54" t="s">
        <v>678</v>
      </c>
      <c r="F41" s="438"/>
      <c r="G41" s="431" t="s">
        <v>125</v>
      </c>
      <c r="H41" s="431">
        <v>6</v>
      </c>
      <c r="I41" s="440"/>
      <c r="J41" s="106">
        <f>IF(I41*H41=0,"",I41*H41)</f>
        <v>0</v>
      </c>
    </row>
    <row r="42" spans="1:10" s="416" customFormat="1" ht="12.75">
      <c r="A42" s="417"/>
      <c r="B42" s="418"/>
      <c r="C42" s="418"/>
      <c r="D42" s="418"/>
      <c r="E42" s="54"/>
      <c r="F42" s="438"/>
      <c r="G42" s="431"/>
      <c r="H42" s="431"/>
      <c r="I42" s="440"/>
      <c r="J42" s="440"/>
    </row>
    <row r="43" spans="1:10" s="416" customFormat="1" ht="38.25">
      <c r="A43" s="417" t="s">
        <v>118</v>
      </c>
      <c r="B43" s="418">
        <v>12</v>
      </c>
      <c r="C43" s="418"/>
      <c r="D43" s="418"/>
      <c r="E43" s="54" t="s">
        <v>679</v>
      </c>
      <c r="F43" s="438"/>
      <c r="G43" s="431" t="s">
        <v>125</v>
      </c>
      <c r="H43" s="431">
        <v>7</v>
      </c>
      <c r="I43" s="440"/>
      <c r="J43" s="106">
        <f>IF(I43*H43=0,"",I43*H43)</f>
        <v>0</v>
      </c>
    </row>
    <row r="44" spans="1:10" s="425" customFormat="1" ht="12.75">
      <c r="A44" s="417"/>
      <c r="B44" s="418"/>
      <c r="C44" s="418"/>
      <c r="D44" s="418"/>
      <c r="E44" s="54"/>
      <c r="F44" s="438"/>
      <c r="G44" s="431"/>
      <c r="H44" s="431"/>
      <c r="I44" s="440"/>
      <c r="J44" s="440"/>
    </row>
    <row r="45" spans="1:10" s="416" customFormat="1" ht="25.5">
      <c r="A45" s="417" t="s">
        <v>118</v>
      </c>
      <c r="B45" s="418">
        <v>13</v>
      </c>
      <c r="C45" s="418"/>
      <c r="D45" s="418"/>
      <c r="E45" s="54" t="s">
        <v>680</v>
      </c>
      <c r="F45" s="438"/>
      <c r="G45" s="431" t="s">
        <v>125</v>
      </c>
      <c r="H45" s="431">
        <v>2</v>
      </c>
      <c r="I45" s="440"/>
      <c r="J45" s="106">
        <f>IF(I45*H45=0,"",I45*H45)</f>
        <v>0</v>
      </c>
    </row>
    <row r="46" spans="1:10" s="425" customFormat="1" ht="12.75">
      <c r="A46" s="417"/>
      <c r="B46" s="418"/>
      <c r="C46" s="418"/>
      <c r="D46" s="418"/>
      <c r="E46" s="54"/>
      <c r="F46" s="438"/>
      <c r="G46" s="431"/>
      <c r="H46" s="431"/>
      <c r="I46" s="440"/>
      <c r="J46" s="440"/>
    </row>
    <row r="47" spans="1:10" s="416" customFormat="1" ht="38.25">
      <c r="A47" s="417" t="s">
        <v>118</v>
      </c>
      <c r="B47" s="418">
        <v>14</v>
      </c>
      <c r="C47" s="418"/>
      <c r="D47" s="418"/>
      <c r="E47" s="54" t="s">
        <v>681</v>
      </c>
      <c r="F47" s="438"/>
      <c r="G47" s="431" t="s">
        <v>125</v>
      </c>
      <c r="H47" s="431">
        <v>1</v>
      </c>
      <c r="I47" s="440"/>
      <c r="J47" s="106">
        <f>IF(I47*H47=0,"",I47*H47)</f>
        <v>0</v>
      </c>
    </row>
    <row r="48" spans="1:10" s="416" customFormat="1" ht="12.75">
      <c r="A48" s="417"/>
      <c r="B48" s="418"/>
      <c r="C48" s="418"/>
      <c r="D48" s="418"/>
      <c r="E48" s="54"/>
      <c r="F48" s="438"/>
      <c r="G48" s="431"/>
      <c r="H48" s="431"/>
      <c r="I48" s="440"/>
      <c r="J48" s="440"/>
    </row>
    <row r="49" spans="1:10" s="416" customFormat="1" ht="25.5">
      <c r="A49" s="417" t="s">
        <v>118</v>
      </c>
      <c r="B49" s="418">
        <v>15</v>
      </c>
      <c r="C49" s="418"/>
      <c r="D49" s="418"/>
      <c r="E49" s="54" t="s">
        <v>682</v>
      </c>
      <c r="F49" s="438"/>
      <c r="G49" s="431" t="s">
        <v>125</v>
      </c>
      <c r="H49" s="431">
        <v>1</v>
      </c>
      <c r="I49" s="440"/>
      <c r="J49" s="106">
        <f>IF(I49*H49=0,"",I49*H49)</f>
        <v>0</v>
      </c>
    </row>
    <row r="50" spans="1:10" s="416" customFormat="1" ht="12.75">
      <c r="A50" s="417"/>
      <c r="B50" s="418"/>
      <c r="C50" s="418"/>
      <c r="D50" s="418"/>
      <c r="E50" s="54"/>
      <c r="F50" s="438"/>
      <c r="G50" s="431"/>
      <c r="H50" s="431"/>
      <c r="I50" s="440"/>
      <c r="J50" s="440"/>
    </row>
    <row r="51" spans="1:10" s="416" customFormat="1" ht="42.75" customHeight="1">
      <c r="A51" s="417" t="s">
        <v>118</v>
      </c>
      <c r="B51" s="418">
        <v>16</v>
      </c>
      <c r="C51" s="418"/>
      <c r="D51" s="418"/>
      <c r="E51" s="54" t="s">
        <v>683</v>
      </c>
      <c r="F51" s="438"/>
      <c r="G51" s="431" t="s">
        <v>125</v>
      </c>
      <c r="H51" s="431">
        <v>33</v>
      </c>
      <c r="I51" s="440"/>
      <c r="J51" s="106">
        <f>IF(I51*H51=0,"",I51*H51)</f>
        <v>0</v>
      </c>
    </row>
    <row r="52" spans="1:10" s="416" customFormat="1" ht="12.75">
      <c r="A52" s="417"/>
      <c r="B52" s="418"/>
      <c r="C52" s="418"/>
      <c r="D52" s="418"/>
      <c r="E52" s="54"/>
      <c r="F52" s="438"/>
      <c r="G52" s="431"/>
      <c r="H52" s="431"/>
      <c r="I52" s="440"/>
      <c r="J52" s="440"/>
    </row>
    <row r="53" spans="1:10" s="416" customFormat="1" ht="29.25" customHeight="1">
      <c r="A53" s="417" t="s">
        <v>118</v>
      </c>
      <c r="B53" s="418">
        <v>17</v>
      </c>
      <c r="C53" s="418"/>
      <c r="D53" s="418"/>
      <c r="E53" s="54" t="s">
        <v>684</v>
      </c>
      <c r="F53" s="438"/>
      <c r="G53" s="431" t="s">
        <v>125</v>
      </c>
      <c r="H53" s="431">
        <v>1</v>
      </c>
      <c r="I53" s="440"/>
      <c r="J53" s="106">
        <f>IF(I53*H53=0,"",I53*H53)</f>
        <v>0</v>
      </c>
    </row>
    <row r="54" spans="1:10" s="416" customFormat="1" ht="12.75">
      <c r="A54" s="417"/>
      <c r="B54" s="418"/>
      <c r="C54" s="418"/>
      <c r="D54" s="418"/>
      <c r="E54" s="54"/>
      <c r="F54" s="438"/>
      <c r="G54" s="431"/>
      <c r="H54" s="431"/>
      <c r="I54" s="440"/>
      <c r="J54" s="440"/>
    </row>
    <row r="55" spans="1:10" s="416" customFormat="1" ht="29.25" customHeight="1">
      <c r="A55" s="417" t="s">
        <v>118</v>
      </c>
      <c r="B55" s="418">
        <v>18</v>
      </c>
      <c r="C55" s="418"/>
      <c r="D55" s="418"/>
      <c r="E55" s="54" t="s">
        <v>685</v>
      </c>
      <c r="F55" s="438"/>
      <c r="G55" s="431" t="s">
        <v>125</v>
      </c>
      <c r="H55" s="431">
        <v>1</v>
      </c>
      <c r="I55" s="440"/>
      <c r="J55" s="106">
        <f>IF(I55*H55=0,"",I55*H55)</f>
        <v>0</v>
      </c>
    </row>
    <row r="56" spans="1:10" s="416" customFormat="1" ht="12.75">
      <c r="A56" s="417"/>
      <c r="B56" s="418"/>
      <c r="C56" s="418"/>
      <c r="D56" s="418"/>
      <c r="E56" s="54"/>
      <c r="F56" s="438"/>
      <c r="G56" s="431"/>
      <c r="H56" s="431"/>
      <c r="I56" s="440"/>
      <c r="J56" s="440"/>
    </row>
    <row r="57" spans="1:10" s="416" customFormat="1" ht="29.25" customHeight="1">
      <c r="A57" s="417" t="s">
        <v>118</v>
      </c>
      <c r="B57" s="418">
        <v>19</v>
      </c>
      <c r="C57" s="418"/>
      <c r="D57" s="418"/>
      <c r="E57" s="54" t="s">
        <v>686</v>
      </c>
      <c r="F57" s="438"/>
      <c r="G57" s="431" t="s">
        <v>125</v>
      </c>
      <c r="H57" s="431">
        <v>8</v>
      </c>
      <c r="I57" s="440"/>
      <c r="J57" s="106">
        <f>IF(I57*H57=0,"",I57*H57)</f>
        <v>0</v>
      </c>
    </row>
    <row r="58" spans="1:10" s="416" customFormat="1" ht="12.75">
      <c r="A58" s="417"/>
      <c r="B58" s="418"/>
      <c r="C58" s="418"/>
      <c r="D58" s="418"/>
      <c r="E58" s="54"/>
      <c r="F58" s="438"/>
      <c r="G58" s="431"/>
      <c r="H58" s="431"/>
      <c r="I58" s="440"/>
      <c r="J58" s="440"/>
    </row>
    <row r="59" spans="1:10" s="416" customFormat="1" ht="63.75">
      <c r="A59" s="417" t="s">
        <v>118</v>
      </c>
      <c r="B59" s="418">
        <v>20</v>
      </c>
      <c r="C59" s="418"/>
      <c r="D59" s="418"/>
      <c r="E59" s="54" t="s">
        <v>687</v>
      </c>
      <c r="F59" s="438"/>
      <c r="G59" s="431" t="s">
        <v>125</v>
      </c>
      <c r="H59" s="431">
        <v>3</v>
      </c>
      <c r="I59" s="440"/>
      <c r="J59" s="106">
        <f>IF(I59*H59=0,"",I59*H59)</f>
        <v>0</v>
      </c>
    </row>
    <row r="60" spans="1:10" s="416" customFormat="1" ht="12.75">
      <c r="A60" s="417"/>
      <c r="B60" s="418"/>
      <c r="C60" s="418"/>
      <c r="D60" s="418"/>
      <c r="E60" s="54"/>
      <c r="F60" s="438"/>
      <c r="G60" s="431"/>
      <c r="H60" s="431"/>
      <c r="I60" s="440"/>
      <c r="J60" s="440"/>
    </row>
    <row r="61" spans="1:10" s="416" customFormat="1" ht="12.75">
      <c r="A61" s="417" t="s">
        <v>118</v>
      </c>
      <c r="B61" s="418">
        <v>21</v>
      </c>
      <c r="C61" s="418"/>
      <c r="D61" s="418"/>
      <c r="E61" s="54" t="s">
        <v>688</v>
      </c>
      <c r="F61" s="438"/>
      <c r="G61" s="431" t="s">
        <v>125</v>
      </c>
      <c r="H61" s="431">
        <v>3</v>
      </c>
      <c r="I61" s="440"/>
      <c r="J61" s="106">
        <f>IF(I61*H61=0,"",I61*H61)</f>
        <v>0</v>
      </c>
    </row>
    <row r="62" spans="1:10" s="416" customFormat="1" ht="12.75">
      <c r="A62" s="417"/>
      <c r="B62" s="418"/>
      <c r="C62" s="418"/>
      <c r="D62" s="418"/>
      <c r="E62" s="54"/>
      <c r="F62" s="438"/>
      <c r="G62" s="431"/>
      <c r="H62" s="431"/>
      <c r="I62" s="440"/>
      <c r="J62" s="440"/>
    </row>
    <row r="63" spans="1:10" s="416" customFormat="1" ht="12.75">
      <c r="A63" s="417" t="s">
        <v>118</v>
      </c>
      <c r="B63" s="418">
        <v>22</v>
      </c>
      <c r="C63" s="418"/>
      <c r="D63" s="418"/>
      <c r="E63" s="54" t="s">
        <v>689</v>
      </c>
      <c r="F63" s="438"/>
      <c r="G63" s="431" t="s">
        <v>690</v>
      </c>
      <c r="H63" s="431">
        <v>60</v>
      </c>
      <c r="I63" s="440"/>
      <c r="J63" s="106">
        <f>IF(I63*H63=0,"",I63*H63)</f>
        <v>0</v>
      </c>
    </row>
    <row r="64" spans="1:10" s="416" customFormat="1" ht="12.75">
      <c r="A64" s="417"/>
      <c r="B64" s="418"/>
      <c r="C64" s="422"/>
      <c r="D64" s="422"/>
      <c r="E64" s="422"/>
      <c r="F64" s="422"/>
      <c r="G64" s="422"/>
      <c r="H64" s="422"/>
      <c r="I64" s="440"/>
      <c r="J64" s="440"/>
    </row>
    <row r="65" spans="1:10" s="416" customFormat="1" ht="12.75">
      <c r="A65" s="417" t="s">
        <v>118</v>
      </c>
      <c r="B65" s="418">
        <v>23</v>
      </c>
      <c r="C65" s="418"/>
      <c r="D65" s="418"/>
      <c r="E65" s="54" t="s">
        <v>691</v>
      </c>
      <c r="F65" s="438"/>
      <c r="G65" s="431" t="s">
        <v>690</v>
      </c>
      <c r="H65" s="431">
        <v>870</v>
      </c>
      <c r="I65" s="440"/>
      <c r="J65" s="106">
        <f>IF(I65*H65=0,"",I65*H65)</f>
        <v>0</v>
      </c>
    </row>
    <row r="66" spans="1:10" s="416" customFormat="1" ht="12.75">
      <c r="A66" s="417"/>
      <c r="B66" s="418"/>
      <c r="C66" s="418"/>
      <c r="D66" s="418"/>
      <c r="E66" s="54"/>
      <c r="F66" s="438"/>
      <c r="G66" s="431"/>
      <c r="H66" s="431"/>
      <c r="I66" s="440"/>
      <c r="J66" s="440"/>
    </row>
    <row r="67" spans="1:10" s="416" customFormat="1" ht="12.75">
      <c r="A67" s="417" t="s">
        <v>118</v>
      </c>
      <c r="B67" s="418">
        <v>24</v>
      </c>
      <c r="C67" s="418"/>
      <c r="D67" s="418"/>
      <c r="E67" s="54" t="s">
        <v>692</v>
      </c>
      <c r="F67" s="438"/>
      <c r="G67" s="431" t="s">
        <v>690</v>
      </c>
      <c r="H67" s="431">
        <v>540</v>
      </c>
      <c r="I67" s="440"/>
      <c r="J67" s="106">
        <f>IF(I67*H67=0,"",I67*H67)</f>
        <v>0</v>
      </c>
    </row>
    <row r="68" spans="1:10" s="416" customFormat="1" ht="12.75">
      <c r="A68" s="417"/>
      <c r="B68" s="418"/>
      <c r="C68" s="418"/>
      <c r="D68" s="418"/>
      <c r="E68" s="54"/>
      <c r="F68" s="438"/>
      <c r="G68" s="431"/>
      <c r="H68" s="431"/>
      <c r="I68" s="440"/>
      <c r="J68" s="440"/>
    </row>
    <row r="69" spans="1:10" s="416" customFormat="1" ht="12.75">
      <c r="A69" s="417" t="s">
        <v>118</v>
      </c>
      <c r="B69" s="418">
        <v>25</v>
      </c>
      <c r="C69" s="418"/>
      <c r="D69" s="418"/>
      <c r="E69" s="54" t="s">
        <v>693</v>
      </c>
      <c r="F69" s="438"/>
      <c r="G69" s="431" t="s">
        <v>690</v>
      </c>
      <c r="H69" s="431">
        <v>35</v>
      </c>
      <c r="I69" s="440"/>
      <c r="J69" s="106">
        <f>IF(I69*H69=0,"",I69*H69)</f>
        <v>0</v>
      </c>
    </row>
    <row r="70" spans="1:10" s="416" customFormat="1" ht="12.75">
      <c r="A70" s="417"/>
      <c r="B70" s="418"/>
      <c r="C70" s="418"/>
      <c r="D70" s="418"/>
      <c r="E70" s="54"/>
      <c r="F70" s="438"/>
      <c r="G70" s="431"/>
      <c r="H70" s="431"/>
      <c r="I70" s="440"/>
      <c r="J70" s="440"/>
    </row>
    <row r="71" spans="1:10" s="416" customFormat="1" ht="12.75">
      <c r="A71" s="417" t="s">
        <v>118</v>
      </c>
      <c r="B71" s="418">
        <v>26</v>
      </c>
      <c r="C71" s="418"/>
      <c r="D71" s="418"/>
      <c r="E71" s="54" t="s">
        <v>694</v>
      </c>
      <c r="F71" s="438"/>
      <c r="G71" s="431" t="s">
        <v>690</v>
      </c>
      <c r="H71" s="431">
        <v>10</v>
      </c>
      <c r="I71" s="440"/>
      <c r="J71" s="106">
        <f>IF(I71*H71=0,"",I71*H71)</f>
        <v>0</v>
      </c>
    </row>
    <row r="72" spans="1:10" s="416" customFormat="1" ht="12.75">
      <c r="A72" s="417"/>
      <c r="B72" s="418"/>
      <c r="C72" s="422"/>
      <c r="D72" s="422"/>
      <c r="E72" s="422"/>
      <c r="F72" s="422"/>
      <c r="G72" s="422"/>
      <c r="H72" s="422"/>
      <c r="I72" s="440"/>
      <c r="J72" s="441"/>
    </row>
    <row r="73" spans="1:10" s="416" customFormat="1" ht="12.75">
      <c r="A73" s="417" t="s">
        <v>118</v>
      </c>
      <c r="B73" s="418">
        <v>27</v>
      </c>
      <c r="C73" s="418"/>
      <c r="D73" s="418"/>
      <c r="E73" s="54" t="s">
        <v>695</v>
      </c>
      <c r="F73" s="438"/>
      <c r="G73" s="431" t="s">
        <v>690</v>
      </c>
      <c r="H73" s="431">
        <v>25</v>
      </c>
      <c r="I73" s="440"/>
      <c r="J73" s="106">
        <f>IF(I73*H73=0,"",I73*H73)</f>
        <v>0</v>
      </c>
    </row>
    <row r="74" spans="1:10" s="416" customFormat="1" ht="12.75">
      <c r="A74" s="417"/>
      <c r="B74" s="418"/>
      <c r="C74" s="418"/>
      <c r="D74" s="418"/>
      <c r="E74" s="54"/>
      <c r="F74" s="438"/>
      <c r="G74" s="431"/>
      <c r="H74" s="431"/>
      <c r="I74" s="440"/>
      <c r="J74" s="440"/>
    </row>
    <row r="75" spans="1:10" s="416" customFormat="1" ht="12.75">
      <c r="A75" s="417" t="s">
        <v>118</v>
      </c>
      <c r="B75" s="418">
        <v>28</v>
      </c>
      <c r="C75" s="418"/>
      <c r="D75" s="418"/>
      <c r="E75" s="54" t="s">
        <v>696</v>
      </c>
      <c r="F75" s="438"/>
      <c r="G75" s="431" t="s">
        <v>690</v>
      </c>
      <c r="H75" s="431">
        <v>20</v>
      </c>
      <c r="I75" s="440"/>
      <c r="J75" s="106">
        <f>IF(I75*H75=0,"",I75*H75)</f>
        <v>0</v>
      </c>
    </row>
    <row r="76" spans="1:10" s="416" customFormat="1" ht="12.75">
      <c r="A76" s="417"/>
      <c r="B76" s="418"/>
      <c r="C76" s="418"/>
      <c r="D76" s="418"/>
      <c r="E76" s="54"/>
      <c r="F76" s="438"/>
      <c r="G76" s="431"/>
      <c r="H76" s="431"/>
      <c r="I76" s="440"/>
      <c r="J76" s="440"/>
    </row>
    <row r="77" spans="1:10" s="416" customFormat="1" ht="12.75">
      <c r="A77" s="417" t="s">
        <v>118</v>
      </c>
      <c r="B77" s="418">
        <v>29</v>
      </c>
      <c r="C77" s="418"/>
      <c r="D77" s="418"/>
      <c r="E77" s="54" t="s">
        <v>697</v>
      </c>
      <c r="F77" s="438"/>
      <c r="G77" s="431" t="s">
        <v>690</v>
      </c>
      <c r="H77" s="431">
        <v>40</v>
      </c>
      <c r="I77" s="440"/>
      <c r="J77" s="106">
        <f>IF(I77*H77=0,"",I77*H77)</f>
        <v>0</v>
      </c>
    </row>
    <row r="78" spans="1:10" s="425" customFormat="1" ht="12.75">
      <c r="A78" s="417"/>
      <c r="B78" s="418"/>
      <c r="C78" s="418"/>
      <c r="D78" s="418"/>
      <c r="E78" s="54"/>
      <c r="F78" s="438"/>
      <c r="G78" s="431"/>
      <c r="H78" s="431"/>
      <c r="I78" s="440"/>
      <c r="J78" s="440"/>
    </row>
    <row r="79" spans="1:10" s="416" customFormat="1" ht="12.75">
      <c r="A79" s="417" t="s">
        <v>118</v>
      </c>
      <c r="B79" s="418">
        <v>30</v>
      </c>
      <c r="C79" s="418"/>
      <c r="D79" s="418"/>
      <c r="E79" s="54" t="s">
        <v>698</v>
      </c>
      <c r="F79" s="438"/>
      <c r="G79" s="431" t="s">
        <v>690</v>
      </c>
      <c r="H79" s="431">
        <v>40</v>
      </c>
      <c r="I79" s="440"/>
      <c r="J79" s="106">
        <f>IF(I79*H79=0,"",I79*H79)</f>
        <v>0</v>
      </c>
    </row>
    <row r="80" spans="1:10" s="416" customFormat="1" ht="12.75">
      <c r="A80" s="417"/>
      <c r="B80" s="418"/>
      <c r="C80" s="418"/>
      <c r="D80" s="418"/>
      <c r="E80" s="54"/>
      <c r="F80" s="438"/>
      <c r="G80" s="431"/>
      <c r="H80" s="431"/>
      <c r="I80" s="440"/>
      <c r="J80" s="440"/>
    </row>
    <row r="81" spans="1:10" s="416" customFormat="1" ht="25.5">
      <c r="A81" s="417" t="s">
        <v>118</v>
      </c>
      <c r="B81" s="418">
        <v>31</v>
      </c>
      <c r="C81" s="418"/>
      <c r="D81" s="418"/>
      <c r="E81" s="54" t="s">
        <v>699</v>
      </c>
      <c r="F81" s="438"/>
      <c r="G81" s="431" t="s">
        <v>690</v>
      </c>
      <c r="H81" s="431">
        <v>20</v>
      </c>
      <c r="I81" s="440"/>
      <c r="J81" s="106">
        <f>IF(I81*H81=0,"",I81*H81)</f>
        <v>0</v>
      </c>
    </row>
    <row r="82" spans="1:10" s="416" customFormat="1" ht="12.75">
      <c r="A82" s="417"/>
      <c r="B82" s="418"/>
      <c r="C82" s="418"/>
      <c r="D82" s="418"/>
      <c r="E82" s="54"/>
      <c r="F82" s="438"/>
      <c r="G82" s="431"/>
      <c r="H82" s="431"/>
      <c r="I82" s="440"/>
      <c r="J82" s="440"/>
    </row>
    <row r="83" spans="1:10" s="416" customFormat="1" ht="25.5">
      <c r="A83" s="417" t="s">
        <v>118</v>
      </c>
      <c r="B83" s="418">
        <v>32</v>
      </c>
      <c r="C83" s="418"/>
      <c r="D83" s="418"/>
      <c r="E83" s="54" t="s">
        <v>700</v>
      </c>
      <c r="F83" s="438"/>
      <c r="G83" s="431" t="s">
        <v>690</v>
      </c>
      <c r="H83" s="431">
        <v>1450</v>
      </c>
      <c r="I83" s="440"/>
      <c r="J83" s="106">
        <f>IF(I83*H83=0,"",I83*H83)</f>
        <v>0</v>
      </c>
    </row>
    <row r="84" spans="1:10" s="416" customFormat="1" ht="12.75">
      <c r="A84" s="417"/>
      <c r="B84" s="418"/>
      <c r="C84" s="418"/>
      <c r="D84" s="418"/>
      <c r="E84" s="54"/>
      <c r="F84" s="438"/>
      <c r="G84" s="431"/>
      <c r="H84" s="431"/>
      <c r="I84" s="440"/>
      <c r="J84" s="440"/>
    </row>
    <row r="85" spans="1:10" s="416" customFormat="1" ht="25.5">
      <c r="A85" s="417" t="s">
        <v>118</v>
      </c>
      <c r="B85" s="418">
        <v>33</v>
      </c>
      <c r="C85" s="418"/>
      <c r="D85" s="418"/>
      <c r="E85" s="54" t="s">
        <v>701</v>
      </c>
      <c r="F85" s="438"/>
      <c r="G85" s="431" t="s">
        <v>690</v>
      </c>
      <c r="H85" s="431">
        <v>80</v>
      </c>
      <c r="I85" s="440"/>
      <c r="J85" s="106">
        <f>IF(I85*H85=0,"",I85*H85)</f>
        <v>0</v>
      </c>
    </row>
    <row r="86" spans="1:10" s="425" customFormat="1" ht="12.75">
      <c r="A86" s="417"/>
      <c r="B86" s="418"/>
      <c r="C86" s="418"/>
      <c r="D86" s="418"/>
      <c r="E86" s="54"/>
      <c r="F86" s="438"/>
      <c r="G86" s="431"/>
      <c r="H86" s="431"/>
      <c r="I86" s="440"/>
      <c r="J86" s="440"/>
    </row>
    <row r="87" spans="1:10" s="416" customFormat="1" ht="25.5">
      <c r="A87" s="417" t="s">
        <v>118</v>
      </c>
      <c r="B87" s="418">
        <v>34</v>
      </c>
      <c r="C87" s="418"/>
      <c r="D87" s="418"/>
      <c r="E87" s="54" t="s">
        <v>702</v>
      </c>
      <c r="F87" s="438"/>
      <c r="G87" s="431" t="s">
        <v>690</v>
      </c>
      <c r="H87" s="431">
        <v>75</v>
      </c>
      <c r="I87" s="440"/>
      <c r="J87" s="106">
        <f>IF(I87*H87=0,"",I87*H87)</f>
        <v>0</v>
      </c>
    </row>
    <row r="88" spans="1:10" s="416" customFormat="1" ht="12.75">
      <c r="A88" s="417"/>
      <c r="B88" s="418"/>
      <c r="C88" s="418"/>
      <c r="D88" s="418"/>
      <c r="E88" s="54"/>
      <c r="F88" s="438"/>
      <c r="G88" s="431"/>
      <c r="H88" s="431"/>
      <c r="I88" s="440"/>
      <c r="J88" s="440"/>
    </row>
    <row r="89" spans="1:10" s="416" customFormat="1" ht="38.25">
      <c r="A89" s="417" t="s">
        <v>118</v>
      </c>
      <c r="B89" s="418">
        <v>35</v>
      </c>
      <c r="C89" s="418"/>
      <c r="D89" s="418"/>
      <c r="E89" s="54" t="s">
        <v>703</v>
      </c>
      <c r="F89" s="438"/>
      <c r="G89" s="431" t="s">
        <v>125</v>
      </c>
      <c r="H89" s="431">
        <v>2</v>
      </c>
      <c r="I89" s="440"/>
      <c r="J89" s="106">
        <f>IF(I89*H89=0,"",I89*H89)</f>
        <v>0</v>
      </c>
    </row>
    <row r="90" spans="1:10" s="416" customFormat="1" ht="12.75">
      <c r="A90" s="417"/>
      <c r="B90" s="418"/>
      <c r="C90" s="418"/>
      <c r="D90" s="418"/>
      <c r="E90" s="54"/>
      <c r="F90" s="438"/>
      <c r="G90" s="431"/>
      <c r="H90" s="431"/>
      <c r="I90" s="440"/>
      <c r="J90" s="440"/>
    </row>
    <row r="91" spans="1:10" s="416" customFormat="1" ht="25.5">
      <c r="A91" s="417" t="s">
        <v>118</v>
      </c>
      <c r="B91" s="418">
        <v>36</v>
      </c>
      <c r="C91" s="418"/>
      <c r="D91" s="418"/>
      <c r="E91" s="54" t="s">
        <v>704</v>
      </c>
      <c r="F91" s="438"/>
      <c r="G91" s="431" t="s">
        <v>125</v>
      </c>
      <c r="H91" s="431">
        <v>1</v>
      </c>
      <c r="I91" s="440"/>
      <c r="J91" s="106">
        <f>IF(I91*H91=0,"",I91*H91)</f>
        <v>0</v>
      </c>
    </row>
    <row r="92" spans="1:10" s="416" customFormat="1" ht="12.75">
      <c r="A92" s="417"/>
      <c r="B92" s="418"/>
      <c r="C92" s="418"/>
      <c r="D92" s="418"/>
      <c r="E92" s="54"/>
      <c r="F92" s="438"/>
      <c r="G92" s="431"/>
      <c r="H92" s="431"/>
      <c r="I92" s="440"/>
      <c r="J92" s="440"/>
    </row>
    <row r="93" spans="1:10" s="416" customFormat="1" ht="76.5">
      <c r="A93" s="417" t="s">
        <v>118</v>
      </c>
      <c r="B93" s="418">
        <v>37</v>
      </c>
      <c r="C93" s="418"/>
      <c r="D93" s="418"/>
      <c r="E93" s="54" t="s">
        <v>705</v>
      </c>
      <c r="F93" s="438"/>
      <c r="G93" s="431" t="s">
        <v>125</v>
      </c>
      <c r="H93" s="431">
        <v>1</v>
      </c>
      <c r="I93" s="440"/>
      <c r="J93" s="106">
        <f>IF(I93*H93=0,"",I93*H93)</f>
        <v>0</v>
      </c>
    </row>
    <row r="94" spans="1:10" s="416" customFormat="1" ht="12.75">
      <c r="A94" s="417"/>
      <c r="B94" s="418"/>
      <c r="C94" s="422"/>
      <c r="D94" s="422"/>
      <c r="E94" s="422"/>
      <c r="F94" s="422"/>
      <c r="G94" s="422"/>
      <c r="H94" s="422"/>
      <c r="I94" s="440"/>
      <c r="J94" s="440"/>
    </row>
    <row r="95" spans="1:10" s="416" customFormat="1" ht="306">
      <c r="A95" s="417" t="s">
        <v>118</v>
      </c>
      <c r="B95" s="418">
        <v>38</v>
      </c>
      <c r="C95" s="418"/>
      <c r="D95" s="418"/>
      <c r="E95" s="442" t="s">
        <v>706</v>
      </c>
      <c r="F95" s="438"/>
      <c r="G95" s="431" t="s">
        <v>125</v>
      </c>
      <c r="H95" s="431">
        <v>1</v>
      </c>
      <c r="I95" s="440"/>
      <c r="J95" s="106">
        <f>IF(I95*H95=0,"",I95*H95)</f>
        <v>0</v>
      </c>
    </row>
    <row r="96" spans="1:10" s="416" customFormat="1" ht="12.75">
      <c r="A96" s="417"/>
      <c r="B96" s="418"/>
      <c r="C96" s="418"/>
      <c r="D96" s="418"/>
      <c r="E96" s="442"/>
      <c r="F96" s="438"/>
      <c r="G96" s="431"/>
      <c r="H96" s="431"/>
      <c r="I96" s="440"/>
      <c r="J96" s="440"/>
    </row>
    <row r="97" spans="1:10" s="416" customFormat="1" ht="216.75">
      <c r="A97" s="417" t="s">
        <v>118</v>
      </c>
      <c r="B97" s="418">
        <v>39</v>
      </c>
      <c r="C97" s="418"/>
      <c r="D97" s="418"/>
      <c r="E97" s="442" t="s">
        <v>707</v>
      </c>
      <c r="F97" s="438"/>
      <c r="G97" s="431" t="s">
        <v>125</v>
      </c>
      <c r="H97" s="431">
        <v>1</v>
      </c>
      <c r="I97" s="440"/>
      <c r="J97" s="106">
        <f>IF(I97*H97=0,"",I97*H97)</f>
        <v>0</v>
      </c>
    </row>
    <row r="98" spans="1:10" s="416" customFormat="1" ht="12.75">
      <c r="A98" s="417"/>
      <c r="B98" s="418"/>
      <c r="C98" s="418"/>
      <c r="D98" s="418"/>
      <c r="E98" s="54"/>
      <c r="F98" s="438"/>
      <c r="G98" s="431"/>
      <c r="H98" s="431"/>
      <c r="I98" s="440"/>
      <c r="J98" s="440"/>
    </row>
    <row r="99" spans="1:10" s="416" customFormat="1" ht="165.75">
      <c r="A99" s="417" t="s">
        <v>118</v>
      </c>
      <c r="B99" s="418">
        <v>40</v>
      </c>
      <c r="C99" s="418"/>
      <c r="D99" s="418"/>
      <c r="E99" s="442" t="s">
        <v>708</v>
      </c>
      <c r="F99" s="438"/>
      <c r="G99" s="431" t="s">
        <v>125</v>
      </c>
      <c r="H99" s="431">
        <v>1</v>
      </c>
      <c r="I99" s="440"/>
      <c r="J99" s="106">
        <f>IF(I99*H99=0,"",I99*H99)</f>
        <v>0</v>
      </c>
    </row>
    <row r="100" spans="1:10" s="416" customFormat="1" ht="12.75">
      <c r="A100" s="417"/>
      <c r="B100" s="418"/>
      <c r="C100" s="418"/>
      <c r="D100" s="418"/>
      <c r="E100" s="442"/>
      <c r="F100" s="438"/>
      <c r="G100" s="431"/>
      <c r="H100" s="431"/>
      <c r="I100" s="440"/>
      <c r="J100" s="440"/>
    </row>
    <row r="101" spans="1:10" s="416" customFormat="1" ht="224.25" customHeight="1">
      <c r="A101" s="417" t="s">
        <v>118</v>
      </c>
      <c r="B101" s="418">
        <v>41</v>
      </c>
      <c r="C101" s="418"/>
      <c r="D101" s="418"/>
      <c r="E101" s="442" t="s">
        <v>709</v>
      </c>
      <c r="F101" s="438"/>
      <c r="G101" s="431" t="s">
        <v>125</v>
      </c>
      <c r="H101" s="431">
        <v>1</v>
      </c>
      <c r="I101" s="440"/>
      <c r="J101" s="106">
        <f>IF(I101*H101=0,"",I101*H101)</f>
        <v>0</v>
      </c>
    </row>
    <row r="102" spans="1:10" s="416" customFormat="1" ht="12.75">
      <c r="A102" s="417"/>
      <c r="B102" s="418"/>
      <c r="C102" s="422"/>
      <c r="D102" s="422"/>
      <c r="E102" s="422"/>
      <c r="F102" s="422"/>
      <c r="G102" s="422"/>
      <c r="H102" s="422"/>
      <c r="I102" s="440"/>
      <c r="J102" s="441"/>
    </row>
    <row r="103" spans="1:10" s="416" customFormat="1" ht="38.25">
      <c r="A103" s="417" t="s">
        <v>118</v>
      </c>
      <c r="B103" s="418">
        <v>42</v>
      </c>
      <c r="C103" s="418"/>
      <c r="D103" s="418"/>
      <c r="E103" s="54" t="s">
        <v>710</v>
      </c>
      <c r="F103" s="438"/>
      <c r="G103" s="431" t="s">
        <v>125</v>
      </c>
      <c r="H103" s="431">
        <v>1</v>
      </c>
      <c r="I103" s="440"/>
      <c r="J103" s="106">
        <f>IF(I103*H103=0,"",I103*H103)</f>
        <v>0</v>
      </c>
    </row>
    <row r="104" spans="1:10" s="416" customFormat="1" ht="12.75">
      <c r="A104" s="417"/>
      <c r="B104" s="418"/>
      <c r="C104" s="443"/>
      <c r="D104" s="443"/>
      <c r="E104" s="443"/>
      <c r="F104" s="443"/>
      <c r="G104" s="443"/>
      <c r="H104" s="444"/>
      <c r="I104" s="445"/>
      <c r="J104" s="446"/>
    </row>
    <row r="105" spans="1:10" s="416" customFormat="1" ht="15.75">
      <c r="A105" s="447" t="s">
        <v>711</v>
      </c>
      <c r="B105" s="448"/>
      <c r="C105" s="448"/>
      <c r="D105" s="448"/>
      <c r="E105" s="449"/>
      <c r="F105" s="450"/>
      <c r="G105" s="451"/>
      <c r="H105" s="452"/>
      <c r="I105" s="453"/>
      <c r="J105" s="454">
        <f>IF(SUM(J21:J103)=0,"",SUM(J21:J103))</f>
        <v>0</v>
      </c>
    </row>
    <row r="106" spans="1:10" s="416" customFormat="1" ht="15.75">
      <c r="A106" s="455"/>
      <c r="B106" s="456"/>
      <c r="C106" s="456"/>
      <c r="D106" s="456"/>
      <c r="E106" s="41"/>
      <c r="F106" s="457"/>
      <c r="G106" s="458"/>
      <c r="H106" s="459"/>
      <c r="I106" s="460"/>
      <c r="J106" s="461"/>
    </row>
    <row r="107" spans="1:10" s="416" customFormat="1" ht="15.75">
      <c r="A107" s="455"/>
      <c r="B107" s="456"/>
      <c r="C107" s="456"/>
      <c r="D107" s="456"/>
      <c r="E107" s="41"/>
      <c r="F107" s="457"/>
      <c r="G107" s="458"/>
      <c r="H107" s="459"/>
      <c r="I107" s="460"/>
      <c r="J107" s="462"/>
    </row>
    <row r="108" spans="1:10" s="416" customFormat="1" ht="15.75">
      <c r="A108" s="455"/>
      <c r="B108" s="456"/>
      <c r="C108" s="456"/>
      <c r="D108" s="456"/>
      <c r="E108" s="41"/>
      <c r="F108" s="457"/>
      <c r="G108" s="458"/>
      <c r="H108" s="459"/>
      <c r="I108" s="460"/>
      <c r="J108" s="462"/>
    </row>
    <row r="109" spans="1:10" s="416" customFormat="1" ht="15.75">
      <c r="A109" s="455"/>
      <c r="B109" s="456"/>
      <c r="C109" s="456"/>
      <c r="D109" s="456"/>
      <c r="E109" s="41"/>
      <c r="F109" s="457"/>
      <c r="G109" s="458"/>
      <c r="H109" s="459"/>
      <c r="I109" s="460"/>
      <c r="J109" s="462"/>
    </row>
    <row r="110" spans="1:10" s="416" customFormat="1" ht="15.75">
      <c r="A110" s="455"/>
      <c r="B110" s="456"/>
      <c r="C110" s="456"/>
      <c r="D110" s="456"/>
      <c r="E110" s="41"/>
      <c r="F110" s="457"/>
      <c r="G110" s="458"/>
      <c r="H110" s="459"/>
      <c r="I110" s="460"/>
      <c r="J110" s="462"/>
    </row>
    <row r="111" spans="1:10" s="416" customFormat="1" ht="15.75">
      <c r="A111" s="455"/>
      <c r="B111" s="456"/>
      <c r="C111" s="456"/>
      <c r="D111" s="456"/>
      <c r="E111" s="41"/>
      <c r="F111" s="457"/>
      <c r="G111" s="458"/>
      <c r="H111" s="459"/>
      <c r="I111" s="460"/>
      <c r="J111" s="462"/>
    </row>
    <row r="112" spans="1:10" s="416" customFormat="1" ht="15.75">
      <c r="A112" s="455"/>
      <c r="B112" s="456"/>
      <c r="C112" s="456"/>
      <c r="D112" s="456"/>
      <c r="E112" s="41"/>
      <c r="F112" s="457"/>
      <c r="G112" s="458"/>
      <c r="H112" s="459"/>
      <c r="I112" s="460"/>
      <c r="J112" s="462"/>
    </row>
    <row r="113" spans="1:10" s="416" customFormat="1" ht="15.75">
      <c r="A113" s="455"/>
      <c r="B113" s="456"/>
      <c r="C113" s="456"/>
      <c r="D113" s="456"/>
      <c r="E113" s="41"/>
      <c r="F113" s="457"/>
      <c r="G113" s="458"/>
      <c r="H113" s="459"/>
      <c r="I113" s="460"/>
      <c r="J113" s="462"/>
    </row>
    <row r="114" spans="1:10" s="416" customFormat="1" ht="15.75">
      <c r="A114" s="463"/>
      <c r="B114" s="464"/>
      <c r="C114" s="464"/>
      <c r="D114" s="464"/>
      <c r="E114" s="465"/>
      <c r="F114" s="466"/>
      <c r="G114" s="467"/>
      <c r="H114" s="458"/>
      <c r="I114" s="468"/>
      <c r="J114" s="469"/>
    </row>
    <row r="115" spans="1:10" s="416" customFormat="1" ht="12.75">
      <c r="A115" s="427" t="s">
        <v>126</v>
      </c>
      <c r="B115" s="428"/>
      <c r="C115" s="428"/>
      <c r="D115" s="428"/>
      <c r="E115" s="470" t="s">
        <v>712</v>
      </c>
      <c r="F115" s="471"/>
      <c r="G115" s="431"/>
      <c r="H115" s="431"/>
      <c r="I115" s="408"/>
      <c r="J115" s="408"/>
    </row>
    <row r="116" spans="1:10" s="416" customFormat="1" ht="15.75">
      <c r="A116" s="455"/>
      <c r="B116" s="456"/>
      <c r="C116" s="456"/>
      <c r="D116" s="456"/>
      <c r="E116" s="41"/>
      <c r="F116" s="457"/>
      <c r="G116" s="458"/>
      <c r="H116" s="458"/>
      <c r="I116" s="468"/>
      <c r="J116" s="468"/>
    </row>
    <row r="117" spans="1:10" s="416" customFormat="1" ht="15.75">
      <c r="A117" s="455"/>
      <c r="B117" s="456"/>
      <c r="C117" s="456"/>
      <c r="D117" s="456"/>
      <c r="E117" s="41"/>
      <c r="F117" s="457"/>
      <c r="G117" s="458"/>
      <c r="H117" s="458"/>
      <c r="I117" s="468"/>
      <c r="J117" s="468"/>
    </row>
    <row r="118" spans="1:10" s="416" customFormat="1" ht="140.25">
      <c r="A118" s="472" t="s">
        <v>126</v>
      </c>
      <c r="B118" s="473">
        <v>1</v>
      </c>
      <c r="C118" s="456"/>
      <c r="D118" s="456"/>
      <c r="E118" s="41" t="s">
        <v>713</v>
      </c>
      <c r="F118" s="457"/>
      <c r="G118" s="458" t="s">
        <v>125</v>
      </c>
      <c r="H118" s="458">
        <v>1</v>
      </c>
      <c r="I118" s="440"/>
      <c r="J118" s="106">
        <f>IF(I118*H118=0,"",I118*H118)</f>
        <v>0</v>
      </c>
    </row>
    <row r="119" spans="1:10" s="416" customFormat="1" ht="15.75">
      <c r="A119" s="474"/>
      <c r="B119" s="475"/>
      <c r="C119" s="464"/>
      <c r="D119" s="464"/>
      <c r="E119" s="465"/>
      <c r="F119" s="466"/>
      <c r="G119" s="467"/>
      <c r="H119" s="458"/>
      <c r="I119" s="468"/>
      <c r="J119" s="469"/>
    </row>
    <row r="120" spans="1:10" s="416" customFormat="1" ht="25.5">
      <c r="A120" s="472" t="s">
        <v>126</v>
      </c>
      <c r="B120" s="473">
        <v>2</v>
      </c>
      <c r="C120" s="418"/>
      <c r="D120" s="418"/>
      <c r="E120" s="54" t="s">
        <v>714</v>
      </c>
      <c r="F120" s="438"/>
      <c r="G120" s="431" t="s">
        <v>125</v>
      </c>
      <c r="H120" s="431">
        <v>11</v>
      </c>
      <c r="I120" s="440"/>
      <c r="J120" s="106">
        <f>IF(I120*H120=0,"",I120*H120)</f>
        <v>0</v>
      </c>
    </row>
    <row r="121" spans="1:10" s="416" customFormat="1" ht="15.75">
      <c r="A121" s="455"/>
      <c r="B121" s="473"/>
      <c r="C121" s="456"/>
      <c r="D121" s="456"/>
      <c r="E121" s="41"/>
      <c r="F121" s="457"/>
      <c r="G121" s="458"/>
      <c r="H121" s="458"/>
      <c r="I121" s="468"/>
      <c r="J121" s="468"/>
    </row>
    <row r="122" spans="1:10" s="416" customFormat="1" ht="15.75">
      <c r="A122" s="472" t="s">
        <v>126</v>
      </c>
      <c r="B122" s="473">
        <v>3</v>
      </c>
      <c r="C122" s="456"/>
      <c r="D122" s="456"/>
      <c r="E122" s="54" t="s">
        <v>715</v>
      </c>
      <c r="F122" s="457"/>
      <c r="G122" s="458" t="s">
        <v>125</v>
      </c>
      <c r="H122" s="458">
        <v>4</v>
      </c>
      <c r="I122" s="440"/>
      <c r="J122" s="106">
        <f>IF(I122*H122=0,"",I122*H122)</f>
        <v>0</v>
      </c>
    </row>
    <row r="123" spans="1:10" s="416" customFormat="1" ht="15.75">
      <c r="A123" s="472"/>
      <c r="B123" s="473"/>
      <c r="C123" s="456"/>
      <c r="D123" s="456"/>
      <c r="E123" s="54"/>
      <c r="F123" s="457"/>
      <c r="G123" s="458"/>
      <c r="H123" s="458"/>
      <c r="I123" s="468"/>
      <c r="J123" s="468"/>
    </row>
    <row r="124" spans="1:10" s="416" customFormat="1" ht="25.5">
      <c r="A124" s="472" t="s">
        <v>126</v>
      </c>
      <c r="B124" s="473">
        <v>4</v>
      </c>
      <c r="C124" s="456"/>
      <c r="D124" s="456"/>
      <c r="E124" s="54" t="s">
        <v>716</v>
      </c>
      <c r="F124" s="457"/>
      <c r="G124" s="458" t="s">
        <v>690</v>
      </c>
      <c r="H124" s="458">
        <v>90</v>
      </c>
      <c r="I124" s="440"/>
      <c r="J124" s="106">
        <f>IF(I124*H124=0,"",I124*H124)</f>
        <v>0</v>
      </c>
    </row>
    <row r="125" spans="1:10" s="425" customFormat="1" ht="15.75">
      <c r="A125" s="472"/>
      <c r="B125" s="473"/>
      <c r="C125" s="456"/>
      <c r="D125" s="456"/>
      <c r="E125" s="54"/>
      <c r="F125" s="457"/>
      <c r="G125" s="458"/>
      <c r="H125" s="458"/>
      <c r="I125" s="440"/>
      <c r="J125" s="440"/>
    </row>
    <row r="126" spans="1:10" s="416" customFormat="1" ht="25.5">
      <c r="A126" s="472" t="s">
        <v>126</v>
      </c>
      <c r="B126" s="473">
        <v>5</v>
      </c>
      <c r="C126" s="456"/>
      <c r="D126" s="456"/>
      <c r="E126" s="54" t="s">
        <v>717</v>
      </c>
      <c r="F126" s="457"/>
      <c r="G126" s="458" t="s">
        <v>690</v>
      </c>
      <c r="H126" s="458">
        <v>20</v>
      </c>
      <c r="I126" s="440"/>
      <c r="J126" s="106">
        <f>IF(I126*H126=0,"",I126*H126)</f>
        <v>0</v>
      </c>
    </row>
    <row r="127" spans="1:10" s="416" customFormat="1" ht="15.75">
      <c r="A127" s="472"/>
      <c r="B127" s="473"/>
      <c r="C127" s="456"/>
      <c r="D127" s="456"/>
      <c r="E127" s="54"/>
      <c r="F127" s="457"/>
      <c r="G127" s="458"/>
      <c r="H127" s="458"/>
      <c r="I127" s="440"/>
      <c r="J127" s="440"/>
    </row>
    <row r="128" spans="1:10" s="416" customFormat="1" ht="15.75">
      <c r="A128" s="472" t="s">
        <v>126</v>
      </c>
      <c r="B128" s="473">
        <v>6</v>
      </c>
      <c r="C128" s="456"/>
      <c r="D128" s="456"/>
      <c r="E128" s="54" t="s">
        <v>718</v>
      </c>
      <c r="F128" s="457"/>
      <c r="G128" s="458" t="s">
        <v>125</v>
      </c>
      <c r="H128" s="458">
        <v>1</v>
      </c>
      <c r="I128" s="440"/>
      <c r="J128" s="106">
        <f>IF(I128*H128=0,"",I128*H128)</f>
        <v>0</v>
      </c>
    </row>
    <row r="129" spans="1:10" s="416" customFormat="1" ht="15.75">
      <c r="A129" s="472"/>
      <c r="B129" s="473"/>
      <c r="C129" s="456"/>
      <c r="D129" s="456"/>
      <c r="E129" s="54"/>
      <c r="F129" s="457"/>
      <c r="G129" s="458"/>
      <c r="H129" s="458"/>
      <c r="I129" s="440"/>
      <c r="J129" s="440"/>
    </row>
    <row r="130" spans="1:10" s="416" customFormat="1" ht="15.75">
      <c r="A130" s="447" t="s">
        <v>711</v>
      </c>
      <c r="B130" s="448"/>
      <c r="C130" s="448"/>
      <c r="D130" s="448"/>
      <c r="E130" s="449"/>
      <c r="F130" s="450"/>
      <c r="G130" s="451"/>
      <c r="H130" s="452"/>
      <c r="I130" s="453"/>
      <c r="J130" s="454">
        <f>IF(SUM(J118:J128)=0,"",SUM(J118:J128))</f>
        <v>0</v>
      </c>
    </row>
    <row r="131" spans="1:10" s="425" customFormat="1" ht="15.75">
      <c r="A131" s="474"/>
      <c r="B131" s="475"/>
      <c r="C131" s="464"/>
      <c r="D131" s="464"/>
      <c r="E131" s="422"/>
      <c r="F131" s="466"/>
      <c r="G131" s="467"/>
      <c r="H131" s="458"/>
      <c r="I131" s="440"/>
      <c r="J131" s="441"/>
    </row>
    <row r="132" spans="1:10" s="416" customFormat="1" ht="15.75">
      <c r="A132" s="474"/>
      <c r="B132" s="475"/>
      <c r="C132" s="464"/>
      <c r="D132" s="464"/>
      <c r="E132" s="422"/>
      <c r="F132" s="466"/>
      <c r="G132" s="467"/>
      <c r="H132" s="458"/>
      <c r="I132" s="440"/>
      <c r="J132" s="441"/>
    </row>
    <row r="133" spans="1:10" s="416" customFormat="1" ht="12.75">
      <c r="A133" s="427" t="s">
        <v>129</v>
      </c>
      <c r="B133" s="428"/>
      <c r="C133" s="428"/>
      <c r="D133" s="428"/>
      <c r="E133" s="470" t="s">
        <v>719</v>
      </c>
      <c r="F133" s="471"/>
      <c r="G133" s="431"/>
      <c r="H133" s="431"/>
      <c r="I133" s="408"/>
      <c r="J133" s="408"/>
    </row>
    <row r="134" spans="1:10" s="416" customFormat="1" ht="15.75">
      <c r="A134" s="455"/>
      <c r="B134" s="456"/>
      <c r="C134" s="456"/>
      <c r="D134" s="456"/>
      <c r="E134" s="41"/>
      <c r="F134" s="457"/>
      <c r="G134" s="458"/>
      <c r="H134" s="458"/>
      <c r="I134" s="468"/>
      <c r="J134" s="468"/>
    </row>
    <row r="135" spans="1:10" s="416" customFormat="1" ht="15.75">
      <c r="A135" s="455"/>
      <c r="B135" s="456"/>
      <c r="C135" s="456"/>
      <c r="D135" s="456"/>
      <c r="E135" s="41"/>
      <c r="F135" s="457"/>
      <c r="G135" s="458"/>
      <c r="H135" s="458"/>
      <c r="I135" s="468"/>
      <c r="J135" s="468"/>
    </row>
    <row r="136" spans="1:10" s="416" customFormat="1" ht="63.75">
      <c r="A136" s="472" t="s">
        <v>129</v>
      </c>
      <c r="B136" s="473">
        <v>1</v>
      </c>
      <c r="C136" s="456"/>
      <c r="D136" s="456"/>
      <c r="E136" s="54" t="s">
        <v>720</v>
      </c>
      <c r="F136" s="457"/>
      <c r="G136" s="458" t="s">
        <v>125</v>
      </c>
      <c r="H136" s="458">
        <v>1</v>
      </c>
      <c r="I136" s="440"/>
      <c r="J136" s="106">
        <f>IF(I136*H136=0,"",I136*H136)</f>
        <v>0</v>
      </c>
    </row>
    <row r="137" spans="1:10" s="425" customFormat="1" ht="15.75">
      <c r="A137" s="472"/>
      <c r="B137" s="473"/>
      <c r="C137" s="456"/>
      <c r="D137" s="456"/>
      <c r="E137" s="54"/>
      <c r="F137" s="457"/>
      <c r="G137" s="458"/>
      <c r="H137" s="458"/>
      <c r="I137" s="440"/>
      <c r="J137" s="440"/>
    </row>
    <row r="138" spans="1:10" s="416" customFormat="1" ht="28.5" customHeight="1">
      <c r="A138" s="472" t="s">
        <v>129</v>
      </c>
      <c r="B138" s="473">
        <v>2</v>
      </c>
      <c r="C138" s="456"/>
      <c r="D138" s="456"/>
      <c r="E138" s="442" t="s">
        <v>721</v>
      </c>
      <c r="F138" s="457"/>
      <c r="G138" s="458" t="s">
        <v>125</v>
      </c>
      <c r="H138" s="458">
        <v>1</v>
      </c>
      <c r="I138" s="440"/>
      <c r="J138" s="106">
        <f>IF(I138*H138=0,"",I138*H138)</f>
        <v>0</v>
      </c>
    </row>
    <row r="139" spans="1:10" s="416" customFormat="1" ht="15.75">
      <c r="A139" s="474"/>
      <c r="B139" s="475"/>
      <c r="C139" s="464"/>
      <c r="D139" s="464"/>
      <c r="E139" s="422"/>
      <c r="F139" s="466"/>
      <c r="G139" s="467"/>
      <c r="H139" s="458"/>
      <c r="I139" s="440"/>
      <c r="J139" s="441"/>
    </row>
    <row r="140" spans="1:10" s="416" customFormat="1" ht="105.75" customHeight="1">
      <c r="A140" s="472" t="s">
        <v>129</v>
      </c>
      <c r="B140" s="473">
        <v>3</v>
      </c>
      <c r="C140" s="456"/>
      <c r="D140" s="456"/>
      <c r="E140" s="54" t="s">
        <v>722</v>
      </c>
      <c r="F140" s="457"/>
      <c r="G140" s="458" t="s">
        <v>125</v>
      </c>
      <c r="H140" s="458">
        <v>1</v>
      </c>
      <c r="I140" s="440"/>
      <c r="J140" s="106">
        <f>IF(I140*H140=0,"",I140*H140)</f>
        <v>0</v>
      </c>
    </row>
    <row r="141" spans="1:10" s="425" customFormat="1" ht="15.75">
      <c r="A141" s="472"/>
      <c r="B141" s="473"/>
      <c r="C141" s="456"/>
      <c r="D141" s="456"/>
      <c r="E141" s="54"/>
      <c r="F141" s="457"/>
      <c r="G141" s="458"/>
      <c r="H141" s="458"/>
      <c r="I141" s="440"/>
      <c r="J141" s="440"/>
    </row>
    <row r="142" spans="1:10" s="416" customFormat="1" ht="38.25">
      <c r="A142" s="472" t="s">
        <v>129</v>
      </c>
      <c r="B142" s="473">
        <v>4</v>
      </c>
      <c r="C142" s="456"/>
      <c r="D142" s="456"/>
      <c r="E142" s="54" t="s">
        <v>723</v>
      </c>
      <c r="F142" s="457"/>
      <c r="G142" s="458" t="s">
        <v>690</v>
      </c>
      <c r="H142" s="458">
        <v>60</v>
      </c>
      <c r="I142" s="440"/>
      <c r="J142" s="106">
        <f>IF(I142*H142=0,"",I142*H142)</f>
        <v>0</v>
      </c>
    </row>
    <row r="143" spans="1:10" s="416" customFormat="1" ht="15.75">
      <c r="A143" s="472"/>
      <c r="B143" s="473"/>
      <c r="C143" s="456"/>
      <c r="D143" s="456"/>
      <c r="E143" s="54"/>
      <c r="F143" s="457"/>
      <c r="G143" s="458"/>
      <c r="H143" s="458"/>
      <c r="I143" s="440"/>
      <c r="J143" s="440"/>
    </row>
    <row r="144" spans="1:10" s="425" customFormat="1" ht="15.75">
      <c r="A144" s="472" t="s">
        <v>129</v>
      </c>
      <c r="B144" s="473">
        <v>5</v>
      </c>
      <c r="C144" s="456"/>
      <c r="D144" s="456"/>
      <c r="E144" s="54" t="s">
        <v>724</v>
      </c>
      <c r="F144" s="457"/>
      <c r="G144" s="458" t="s">
        <v>125</v>
      </c>
      <c r="H144" s="458">
        <v>4</v>
      </c>
      <c r="I144" s="440"/>
      <c r="J144" s="106">
        <f>IF(I144*H144=0,"",I144*H144)</f>
        <v>0</v>
      </c>
    </row>
    <row r="145" spans="1:10" s="416" customFormat="1" ht="15.75">
      <c r="A145" s="472"/>
      <c r="B145" s="473"/>
      <c r="C145" s="456"/>
      <c r="D145" s="456"/>
      <c r="E145" s="41"/>
      <c r="F145" s="457"/>
      <c r="G145" s="458"/>
      <c r="H145" s="458"/>
      <c r="I145" s="468"/>
      <c r="J145" s="440"/>
    </row>
    <row r="146" spans="1:10" s="416" customFormat="1" ht="28.5">
      <c r="A146" s="472" t="s">
        <v>129</v>
      </c>
      <c r="B146" s="473">
        <v>6</v>
      </c>
      <c r="C146" s="418"/>
      <c r="D146" s="418"/>
      <c r="E146" s="54" t="s">
        <v>725</v>
      </c>
      <c r="F146" s="438"/>
      <c r="G146" s="431" t="s">
        <v>690</v>
      </c>
      <c r="H146" s="431">
        <v>20</v>
      </c>
      <c r="I146" s="440"/>
      <c r="J146" s="106">
        <f>IF(I146*H146=0,"",I146*H146)</f>
        <v>0</v>
      </c>
    </row>
    <row r="147" spans="1:10" s="416" customFormat="1" ht="12" customHeight="1">
      <c r="A147" s="472"/>
      <c r="B147" s="473"/>
      <c r="C147" s="418"/>
      <c r="D147" s="418"/>
      <c r="E147" s="54"/>
      <c r="F147" s="438"/>
      <c r="G147" s="431"/>
      <c r="H147" s="431"/>
      <c r="I147" s="408"/>
      <c r="J147" s="408"/>
    </row>
    <row r="148" spans="1:10" s="416" customFormat="1" ht="25.5">
      <c r="A148" s="472" t="s">
        <v>129</v>
      </c>
      <c r="B148" s="473">
        <v>7</v>
      </c>
      <c r="C148" s="418"/>
      <c r="D148" s="418"/>
      <c r="E148" s="54" t="s">
        <v>726</v>
      </c>
      <c r="F148" s="438"/>
      <c r="G148" s="431" t="s">
        <v>690</v>
      </c>
      <c r="H148" s="431">
        <v>85</v>
      </c>
      <c r="I148" s="440"/>
      <c r="J148" s="106">
        <f>IF(I148*H148=0,"",I148*H148)</f>
        <v>0</v>
      </c>
    </row>
    <row r="149" spans="1:10" s="425" customFormat="1" ht="12" customHeight="1">
      <c r="A149" s="472"/>
      <c r="B149" s="473"/>
      <c r="C149" s="418"/>
      <c r="D149" s="418"/>
      <c r="E149" s="54"/>
      <c r="F149" s="438"/>
      <c r="G149" s="431"/>
      <c r="H149" s="431"/>
      <c r="I149" s="408"/>
      <c r="J149" s="408"/>
    </row>
    <row r="150" spans="1:10" s="416" customFormat="1" ht="63.75">
      <c r="A150" s="472" t="s">
        <v>129</v>
      </c>
      <c r="B150" s="473">
        <v>8</v>
      </c>
      <c r="C150" s="418"/>
      <c r="D150" s="418"/>
      <c r="E150" s="54" t="s">
        <v>727</v>
      </c>
      <c r="F150" s="438"/>
      <c r="G150" s="431" t="s">
        <v>125</v>
      </c>
      <c r="H150" s="431">
        <v>1</v>
      </c>
      <c r="I150" s="440"/>
      <c r="J150" s="106">
        <f>IF(I150*H150=0,"",I150*H150)</f>
        <v>0</v>
      </c>
    </row>
    <row r="151" spans="1:10" s="416" customFormat="1" ht="12.75" customHeight="1">
      <c r="A151" s="472"/>
      <c r="B151" s="473"/>
      <c r="C151" s="418"/>
      <c r="D151" s="418"/>
      <c r="E151" s="54"/>
      <c r="F151" s="438"/>
      <c r="G151" s="431"/>
      <c r="H151" s="431"/>
      <c r="I151" s="440"/>
      <c r="J151" s="440"/>
    </row>
    <row r="152" spans="1:10" s="416" customFormat="1" ht="12.75" customHeight="1">
      <c r="A152" s="476" t="s">
        <v>711</v>
      </c>
      <c r="B152" s="477"/>
      <c r="C152" s="448"/>
      <c r="D152" s="448"/>
      <c r="E152" s="449"/>
      <c r="F152" s="450"/>
      <c r="G152" s="451"/>
      <c r="H152" s="452"/>
      <c r="I152" s="453"/>
      <c r="J152" s="454">
        <f>IF(SUM(J136:J150)=0,"",SUM(J136:J150))</f>
        <v>0</v>
      </c>
    </row>
    <row r="153" spans="1:10" s="416" customFormat="1" ht="12.75" customHeight="1">
      <c r="A153" s="478"/>
      <c r="B153" s="479"/>
      <c r="C153" s="456"/>
      <c r="D153" s="456"/>
      <c r="E153" s="41"/>
      <c r="F153" s="457"/>
      <c r="G153" s="458"/>
      <c r="H153" s="459"/>
      <c r="I153" s="468"/>
      <c r="J153" s="261"/>
    </row>
    <row r="154" spans="1:10" s="416" customFormat="1" ht="12.75" customHeight="1">
      <c r="A154" s="478"/>
      <c r="B154" s="479"/>
      <c r="C154" s="456"/>
      <c r="D154" s="456"/>
      <c r="E154" s="41"/>
      <c r="F154" s="457"/>
      <c r="G154" s="458"/>
      <c r="H154" s="459"/>
      <c r="I154" s="468"/>
      <c r="J154" s="261"/>
    </row>
    <row r="155" spans="1:10" s="416" customFormat="1" ht="12.75" customHeight="1">
      <c r="A155" s="478"/>
      <c r="B155" s="479"/>
      <c r="C155" s="456"/>
      <c r="D155" s="456"/>
      <c r="E155" s="41"/>
      <c r="F155" s="457"/>
      <c r="G155" s="458"/>
      <c r="H155" s="459"/>
      <c r="I155" s="468"/>
      <c r="J155" s="261"/>
    </row>
    <row r="156" spans="1:10" s="416" customFormat="1" ht="12.75" customHeight="1">
      <c r="A156" s="478"/>
      <c r="B156" s="479"/>
      <c r="C156" s="456"/>
      <c r="D156" s="456"/>
      <c r="E156" s="41"/>
      <c r="F156" s="457"/>
      <c r="G156" s="458"/>
      <c r="H156" s="459"/>
      <c r="I156" s="468"/>
      <c r="J156" s="261"/>
    </row>
    <row r="157" spans="1:10" s="416" customFormat="1" ht="12.75" customHeight="1">
      <c r="A157" s="478"/>
      <c r="B157" s="479"/>
      <c r="C157" s="456"/>
      <c r="D157" s="456"/>
      <c r="E157" s="41"/>
      <c r="F157" s="457"/>
      <c r="G157" s="458"/>
      <c r="H157" s="459"/>
      <c r="I157" s="468"/>
      <c r="J157" s="261"/>
    </row>
    <row r="158" spans="1:10" s="416" customFormat="1" ht="12.75" customHeight="1">
      <c r="A158" s="478"/>
      <c r="B158" s="479"/>
      <c r="C158" s="456"/>
      <c r="D158" s="456"/>
      <c r="E158" s="41"/>
      <c r="F158" s="457"/>
      <c r="G158" s="458"/>
      <c r="H158" s="459"/>
      <c r="I158" s="468"/>
      <c r="J158" s="261"/>
    </row>
    <row r="159" spans="1:10" s="416" customFormat="1" ht="12.75" customHeight="1">
      <c r="A159" s="478"/>
      <c r="B159" s="479"/>
      <c r="C159" s="456"/>
      <c r="D159" s="456"/>
      <c r="E159" s="41"/>
      <c r="F159" s="457"/>
      <c r="G159" s="458"/>
      <c r="H159" s="459"/>
      <c r="I159" s="468"/>
      <c r="J159" s="261"/>
    </row>
    <row r="160" spans="1:10" s="416" customFormat="1" ht="12.75" customHeight="1">
      <c r="A160" s="478"/>
      <c r="B160" s="479"/>
      <c r="C160" s="456"/>
      <c r="D160" s="456"/>
      <c r="E160" s="41"/>
      <c r="F160" s="457"/>
      <c r="G160" s="458"/>
      <c r="H160" s="459"/>
      <c r="I160" s="468"/>
      <c r="J160" s="261"/>
    </row>
    <row r="161" spans="1:10" s="416" customFormat="1" ht="12.75" customHeight="1">
      <c r="A161" s="478"/>
      <c r="B161" s="479"/>
      <c r="C161" s="456"/>
      <c r="D161" s="456"/>
      <c r="E161" s="41"/>
      <c r="F161" s="457"/>
      <c r="G161" s="458"/>
      <c r="H161" s="459"/>
      <c r="I161" s="468"/>
      <c r="J161" s="261"/>
    </row>
    <row r="162" spans="1:10" s="416" customFormat="1" ht="12.75" customHeight="1">
      <c r="A162" s="478"/>
      <c r="B162" s="479"/>
      <c r="C162" s="456"/>
      <c r="D162" s="456"/>
      <c r="E162" s="41"/>
      <c r="F162" s="457"/>
      <c r="G162" s="458"/>
      <c r="H162" s="459"/>
      <c r="I162" s="468"/>
      <c r="J162" s="261"/>
    </row>
    <row r="163" spans="1:10" s="416" customFormat="1" ht="12.75" customHeight="1">
      <c r="A163" s="478"/>
      <c r="B163" s="479"/>
      <c r="C163" s="456"/>
      <c r="D163" s="456"/>
      <c r="E163" s="41"/>
      <c r="F163" s="457"/>
      <c r="G163" s="458"/>
      <c r="H163" s="459"/>
      <c r="I163" s="468"/>
      <c r="J163" s="261"/>
    </row>
    <row r="164" spans="1:10" s="416" customFormat="1" ht="12.75" customHeight="1">
      <c r="A164" s="478"/>
      <c r="B164" s="479"/>
      <c r="C164" s="456"/>
      <c r="D164" s="456"/>
      <c r="E164" s="41"/>
      <c r="F164" s="457"/>
      <c r="G164" s="458"/>
      <c r="H164" s="459"/>
      <c r="I164" s="468"/>
      <c r="J164" s="261"/>
    </row>
    <row r="165" spans="1:10" s="416" customFormat="1" ht="12.75" customHeight="1">
      <c r="A165" s="478"/>
      <c r="B165" s="479"/>
      <c r="C165" s="456"/>
      <c r="D165" s="456"/>
      <c r="E165" s="41"/>
      <c r="F165" s="457"/>
      <c r="G165" s="458"/>
      <c r="H165" s="459"/>
      <c r="I165" s="468"/>
      <c r="J165" s="261"/>
    </row>
    <row r="166" spans="1:10" s="416" customFormat="1" ht="12.75" customHeight="1">
      <c r="A166" s="478"/>
      <c r="B166" s="479"/>
      <c r="C166" s="456"/>
      <c r="D166" s="456"/>
      <c r="E166" s="41"/>
      <c r="F166" s="457"/>
      <c r="G166" s="458"/>
      <c r="H166" s="459"/>
      <c r="I166" s="468"/>
      <c r="J166" s="261"/>
    </row>
    <row r="167" spans="1:10" s="416" customFormat="1" ht="12.75" customHeight="1">
      <c r="A167" s="478"/>
      <c r="B167" s="479"/>
      <c r="C167" s="456"/>
      <c r="D167" s="456"/>
      <c r="E167" s="41"/>
      <c r="F167" s="457"/>
      <c r="G167" s="458"/>
      <c r="H167" s="459"/>
      <c r="I167" s="468"/>
      <c r="J167" s="261"/>
    </row>
    <row r="168" spans="1:10" s="416" customFormat="1" ht="12.75" customHeight="1">
      <c r="A168" s="478"/>
      <c r="B168" s="479"/>
      <c r="C168" s="456"/>
      <c r="D168" s="456"/>
      <c r="E168" s="41"/>
      <c r="F168" s="457"/>
      <c r="G168" s="458"/>
      <c r="H168" s="459"/>
      <c r="I168" s="468"/>
      <c r="J168" s="261"/>
    </row>
    <row r="169" spans="1:10" s="416" customFormat="1" ht="12.75" customHeight="1">
      <c r="A169" s="478"/>
      <c r="B169" s="479"/>
      <c r="C169" s="456"/>
      <c r="D169" s="456"/>
      <c r="E169" s="41"/>
      <c r="F169" s="457"/>
      <c r="G169" s="458"/>
      <c r="H169" s="459"/>
      <c r="I169" s="468"/>
      <c r="J169" s="261"/>
    </row>
    <row r="170" spans="1:10" s="416" customFormat="1" ht="12.75" customHeight="1">
      <c r="A170" s="478"/>
      <c r="B170" s="479"/>
      <c r="C170" s="456"/>
      <c r="D170" s="456"/>
      <c r="E170" s="41"/>
      <c r="F170" s="457"/>
      <c r="G170" s="458"/>
      <c r="H170" s="459"/>
      <c r="I170" s="468"/>
      <c r="J170" s="261"/>
    </row>
    <row r="171" spans="1:10" s="416" customFormat="1" ht="12.75" customHeight="1">
      <c r="A171" s="474"/>
      <c r="B171" s="475"/>
      <c r="C171" s="422"/>
      <c r="D171" s="422"/>
      <c r="E171" s="422"/>
      <c r="F171" s="422"/>
      <c r="G171" s="422"/>
      <c r="H171" s="422"/>
      <c r="I171" s="440"/>
      <c r="J171" s="441"/>
    </row>
    <row r="172" spans="1:10" s="416" customFormat="1" ht="11.25" customHeight="1">
      <c r="A172" s="427" t="s">
        <v>132</v>
      </c>
      <c r="B172" s="428"/>
      <c r="C172" s="428"/>
      <c r="D172" s="428"/>
      <c r="E172" s="470" t="s">
        <v>728</v>
      </c>
      <c r="F172" s="471"/>
      <c r="G172" s="431"/>
      <c r="H172" s="431"/>
      <c r="I172" s="408"/>
      <c r="J172" s="408"/>
    </row>
    <row r="173" spans="1:10" s="416" customFormat="1" ht="12.75">
      <c r="A173" s="474"/>
      <c r="B173" s="475"/>
      <c r="C173" s="422"/>
      <c r="D173" s="422"/>
      <c r="E173" s="422"/>
      <c r="F173" s="422"/>
      <c r="G173" s="422"/>
      <c r="H173" s="422"/>
      <c r="I173" s="440"/>
      <c r="J173" s="441"/>
    </row>
    <row r="174" spans="1:10" s="416" customFormat="1" ht="12.75" customHeight="1">
      <c r="A174" s="474"/>
      <c r="B174" s="475"/>
      <c r="C174" s="422"/>
      <c r="D174" s="422"/>
      <c r="E174" s="422"/>
      <c r="F174" s="422"/>
      <c r="G174" s="422"/>
      <c r="H174" s="422"/>
      <c r="I174" s="440"/>
      <c r="J174" s="441"/>
    </row>
    <row r="175" spans="1:10" s="416" customFormat="1" ht="229.5">
      <c r="A175" s="472" t="s">
        <v>132</v>
      </c>
      <c r="B175" s="473">
        <v>1</v>
      </c>
      <c r="C175" s="418"/>
      <c r="D175" s="418"/>
      <c r="E175" s="54" t="s">
        <v>729</v>
      </c>
      <c r="F175" s="438"/>
      <c r="G175" s="431" t="s">
        <v>125</v>
      </c>
      <c r="H175" s="431">
        <v>1</v>
      </c>
      <c r="I175" s="440"/>
      <c r="J175" s="106">
        <f>IF(I175*H175=0,"",I175*H175)</f>
        <v>0</v>
      </c>
    </row>
    <row r="176" spans="1:10" s="416" customFormat="1" ht="12.75">
      <c r="A176" s="472"/>
      <c r="B176" s="473"/>
      <c r="C176" s="418"/>
      <c r="D176" s="418"/>
      <c r="E176" s="54"/>
      <c r="F176" s="438"/>
      <c r="G176" s="431"/>
      <c r="H176" s="431"/>
      <c r="I176" s="440"/>
      <c r="J176" s="440"/>
    </row>
    <row r="177" spans="1:10" s="416" customFormat="1" ht="38.25">
      <c r="A177" s="472" t="s">
        <v>132</v>
      </c>
      <c r="B177" s="473">
        <v>2</v>
      </c>
      <c r="C177" s="418"/>
      <c r="D177" s="418"/>
      <c r="E177" s="54" t="s">
        <v>730</v>
      </c>
      <c r="F177" s="438"/>
      <c r="G177" s="431" t="s">
        <v>125</v>
      </c>
      <c r="H177" s="431">
        <v>1</v>
      </c>
      <c r="I177" s="440"/>
      <c r="J177" s="106">
        <f>IF(I177*H177=0,"",I177*H177)</f>
        <v>0</v>
      </c>
    </row>
    <row r="178" spans="1:10" s="425" customFormat="1" ht="12.75" customHeight="1">
      <c r="A178" s="472"/>
      <c r="B178" s="473"/>
      <c r="C178" s="418"/>
      <c r="D178" s="418"/>
      <c r="E178" s="54"/>
      <c r="F178" s="438"/>
      <c r="G178" s="431"/>
      <c r="H178" s="431"/>
      <c r="I178" s="440"/>
      <c r="J178" s="440"/>
    </row>
    <row r="179" spans="1:10" s="425" customFormat="1" ht="25.5">
      <c r="A179" s="472" t="s">
        <v>132</v>
      </c>
      <c r="B179" s="473">
        <v>3</v>
      </c>
      <c r="C179" s="418"/>
      <c r="D179" s="418"/>
      <c r="E179" s="54" t="s">
        <v>731</v>
      </c>
      <c r="F179" s="438"/>
      <c r="G179" s="431" t="s">
        <v>690</v>
      </c>
      <c r="H179" s="431">
        <v>20</v>
      </c>
      <c r="I179" s="440"/>
      <c r="J179" s="106">
        <f>IF(I179*H179=0,"",I179*H179)</f>
        <v>0</v>
      </c>
    </row>
    <row r="180" spans="1:10" s="416" customFormat="1" ht="12.75">
      <c r="A180" s="472"/>
      <c r="B180" s="473"/>
      <c r="C180" s="422"/>
      <c r="D180" s="422"/>
      <c r="E180" s="422"/>
      <c r="F180" s="422"/>
      <c r="G180" s="422"/>
      <c r="H180" s="422"/>
      <c r="I180" s="440"/>
      <c r="J180" s="440"/>
    </row>
    <row r="181" spans="1:10" s="416" customFormat="1" ht="25.5">
      <c r="A181" s="472" t="s">
        <v>132</v>
      </c>
      <c r="B181" s="473">
        <v>4</v>
      </c>
      <c r="C181" s="418"/>
      <c r="D181" s="418"/>
      <c r="E181" s="54" t="s">
        <v>732</v>
      </c>
      <c r="F181" s="438"/>
      <c r="G181" s="431" t="s">
        <v>690</v>
      </c>
      <c r="H181" s="431">
        <v>190</v>
      </c>
      <c r="I181" s="440"/>
      <c r="J181" s="106">
        <f>IF(I181*H181=0,"",I181*H181)</f>
        <v>0</v>
      </c>
    </row>
    <row r="182" spans="1:10" s="416" customFormat="1" ht="12" customHeight="1">
      <c r="A182" s="472"/>
      <c r="B182" s="473"/>
      <c r="C182" s="418"/>
      <c r="D182" s="418"/>
      <c r="E182" s="54"/>
      <c r="F182" s="438"/>
      <c r="G182" s="431"/>
      <c r="H182" s="431"/>
      <c r="I182" s="440"/>
      <c r="J182" s="440"/>
    </row>
    <row r="183" spans="1:10" s="416" customFormat="1" ht="51">
      <c r="A183" s="472" t="s">
        <v>132</v>
      </c>
      <c r="B183" s="473">
        <v>5</v>
      </c>
      <c r="C183" s="418"/>
      <c r="D183" s="418"/>
      <c r="E183" s="54" t="s">
        <v>733</v>
      </c>
      <c r="F183" s="438"/>
      <c r="G183" s="431" t="s">
        <v>125</v>
      </c>
      <c r="H183" s="431">
        <v>6</v>
      </c>
      <c r="I183" s="440"/>
      <c r="J183" s="106">
        <f>IF(I183*H183=0,"",I183*H183)</f>
        <v>0</v>
      </c>
    </row>
    <row r="184" spans="1:10" s="416" customFormat="1" ht="12.75" customHeight="1">
      <c r="A184" s="474"/>
      <c r="B184" s="475"/>
      <c r="C184" s="418"/>
      <c r="D184" s="418"/>
      <c r="E184" s="54"/>
      <c r="F184" s="438"/>
      <c r="G184" s="431"/>
      <c r="H184" s="431"/>
      <c r="I184" s="440"/>
      <c r="J184" s="440"/>
    </row>
    <row r="185" spans="1:10" s="416" customFormat="1" ht="12.75">
      <c r="A185" s="472" t="s">
        <v>132</v>
      </c>
      <c r="B185" s="473">
        <v>6</v>
      </c>
      <c r="C185" s="418"/>
      <c r="D185" s="418"/>
      <c r="E185" s="54" t="s">
        <v>734</v>
      </c>
      <c r="F185" s="438"/>
      <c r="G185" s="431" t="s">
        <v>125</v>
      </c>
      <c r="H185" s="431">
        <v>1</v>
      </c>
      <c r="I185" s="440"/>
      <c r="J185" s="106">
        <f>IF(I185*H185=0,"",I185*H185)</f>
        <v>0</v>
      </c>
    </row>
    <row r="186" spans="1:10" s="425" customFormat="1" ht="12.75" customHeight="1">
      <c r="A186" s="472"/>
      <c r="B186" s="473"/>
      <c r="C186" s="418"/>
      <c r="D186" s="418"/>
      <c r="E186" s="54"/>
      <c r="F186" s="438"/>
      <c r="G186" s="431"/>
      <c r="H186" s="431"/>
      <c r="I186" s="440"/>
      <c r="J186" s="440"/>
    </row>
    <row r="187" spans="1:10" s="416" customFormat="1" ht="15.75">
      <c r="A187" s="476" t="s">
        <v>711</v>
      </c>
      <c r="B187" s="448"/>
      <c r="C187" s="448"/>
      <c r="D187" s="448"/>
      <c r="E187" s="449"/>
      <c r="F187" s="450"/>
      <c r="G187" s="451"/>
      <c r="H187" s="452"/>
      <c r="I187" s="453"/>
      <c r="J187" s="454">
        <f>IF(SUM(J175:J185)=0,"",SUM(J175:J185))</f>
        <v>0</v>
      </c>
    </row>
    <row r="188" spans="1:10" s="416" customFormat="1" ht="12.75" customHeight="1">
      <c r="A188" s="474"/>
      <c r="B188" s="475"/>
      <c r="C188" s="422"/>
      <c r="D188" s="422"/>
      <c r="E188" s="422"/>
      <c r="F188" s="422"/>
      <c r="G188" s="422"/>
      <c r="H188" s="422"/>
      <c r="I188" s="423"/>
      <c r="J188" s="423"/>
    </row>
    <row r="189" spans="1:10" s="416" customFormat="1" ht="15.75">
      <c r="A189" s="480"/>
      <c r="B189" s="481"/>
      <c r="C189" s="482"/>
      <c r="D189" s="482"/>
      <c r="E189" s="483"/>
      <c r="F189" s="484"/>
      <c r="G189" s="485"/>
      <c r="H189" s="485"/>
      <c r="I189" s="486"/>
      <c r="J189" s="486"/>
    </row>
    <row r="190" spans="1:10" s="416" customFormat="1" ht="12.75" customHeight="1">
      <c r="A190" s="427" t="s">
        <v>137</v>
      </c>
      <c r="B190" s="428"/>
      <c r="C190" s="428"/>
      <c r="D190" s="428"/>
      <c r="E190" s="429" t="s">
        <v>735</v>
      </c>
      <c r="F190" s="430"/>
      <c r="G190" s="431"/>
      <c r="H190" s="431"/>
      <c r="I190" s="408"/>
      <c r="J190" s="408"/>
    </row>
    <row r="191" spans="1:10" s="416" customFormat="1" ht="12.75" customHeight="1">
      <c r="A191" s="432"/>
      <c r="B191" s="433"/>
      <c r="C191" s="433"/>
      <c r="D191" s="433"/>
      <c r="E191" s="434"/>
      <c r="F191" s="435"/>
      <c r="G191" s="431"/>
      <c r="H191" s="431"/>
      <c r="I191" s="408"/>
      <c r="J191" s="408"/>
    </row>
    <row r="192" spans="1:10" s="416" customFormat="1" ht="12.75" customHeight="1">
      <c r="A192" s="417"/>
      <c r="B192" s="418"/>
      <c r="C192" s="418"/>
      <c r="D192" s="418"/>
      <c r="E192" s="54"/>
      <c r="F192" s="438"/>
      <c r="G192" s="431"/>
      <c r="H192" s="431"/>
      <c r="I192" s="408"/>
      <c r="J192" s="408"/>
    </row>
    <row r="193" spans="1:10" s="416" customFormat="1" ht="32.25" customHeight="1">
      <c r="A193" s="417" t="s">
        <v>137</v>
      </c>
      <c r="B193" s="418">
        <v>1</v>
      </c>
      <c r="C193" s="418"/>
      <c r="D193" s="418"/>
      <c r="E193" s="54" t="s">
        <v>736</v>
      </c>
      <c r="F193" s="438"/>
      <c r="G193" s="431" t="s">
        <v>690</v>
      </c>
      <c r="H193" s="431">
        <v>80</v>
      </c>
      <c r="I193" s="440"/>
      <c r="J193" s="106">
        <f>IF(I193*H193=0,"",I193*H193)</f>
        <v>0</v>
      </c>
    </row>
    <row r="194" spans="1:10" s="416" customFormat="1" ht="12.75">
      <c r="A194" s="417"/>
      <c r="B194" s="418"/>
      <c r="C194" s="418"/>
      <c r="D194" s="418"/>
      <c r="E194" s="54"/>
      <c r="F194" s="438"/>
      <c r="G194" s="431"/>
      <c r="H194" s="431"/>
      <c r="I194" s="440"/>
      <c r="J194" s="440"/>
    </row>
    <row r="195" spans="1:10" s="416" customFormat="1" ht="25.5">
      <c r="A195" s="417" t="s">
        <v>137</v>
      </c>
      <c r="B195" s="418">
        <v>2</v>
      </c>
      <c r="C195" s="418"/>
      <c r="D195" s="418"/>
      <c r="E195" s="54" t="s">
        <v>737</v>
      </c>
      <c r="F195" s="438"/>
      <c r="G195" s="431" t="s">
        <v>143</v>
      </c>
      <c r="H195" s="431">
        <v>15</v>
      </c>
      <c r="I195" s="440"/>
      <c r="J195" s="106">
        <f>IF(I195*H195=0,"",I195*H195)</f>
        <v>0</v>
      </c>
    </row>
    <row r="196" spans="1:10" s="416" customFormat="1" ht="12.75">
      <c r="A196" s="417"/>
      <c r="B196" s="418"/>
      <c r="C196" s="418"/>
      <c r="D196" s="418"/>
      <c r="E196" s="54"/>
      <c r="F196" s="438"/>
      <c r="G196" s="431"/>
      <c r="H196" s="431"/>
      <c r="I196" s="440"/>
      <c r="J196" s="440"/>
    </row>
    <row r="197" spans="1:10" s="416" customFormat="1" ht="38.25">
      <c r="A197" s="417" t="s">
        <v>137</v>
      </c>
      <c r="B197" s="418">
        <v>3</v>
      </c>
      <c r="C197" s="418"/>
      <c r="D197" s="418"/>
      <c r="E197" s="54" t="s">
        <v>738</v>
      </c>
      <c r="F197" s="438"/>
      <c r="G197" s="431" t="s">
        <v>739</v>
      </c>
      <c r="H197" s="431">
        <v>20</v>
      </c>
      <c r="I197" s="440"/>
      <c r="J197" s="106">
        <f>IF(I197*H197=0,"",I197*H197)</f>
        <v>0</v>
      </c>
    </row>
    <row r="198" spans="1:10" s="416" customFormat="1" ht="12.75">
      <c r="A198" s="417"/>
      <c r="B198" s="418"/>
      <c r="C198" s="418"/>
      <c r="D198" s="418"/>
      <c r="E198" s="54"/>
      <c r="F198" s="438"/>
      <c r="G198" s="431"/>
      <c r="H198" s="431"/>
      <c r="I198" s="440"/>
      <c r="J198" s="440"/>
    </row>
    <row r="199" spans="1:10" s="416" customFormat="1" ht="51">
      <c r="A199" s="417" t="s">
        <v>137</v>
      </c>
      <c r="B199" s="418">
        <v>4</v>
      </c>
      <c r="C199" s="418"/>
      <c r="D199" s="418"/>
      <c r="E199" s="54" t="s">
        <v>740</v>
      </c>
      <c r="F199" s="438"/>
      <c r="G199" s="431" t="s">
        <v>690</v>
      </c>
      <c r="H199" s="431">
        <v>20</v>
      </c>
      <c r="I199" s="440"/>
      <c r="J199" s="106">
        <f>IF(I199*H199=0,"",I199*H199)</f>
        <v>0</v>
      </c>
    </row>
    <row r="200" spans="1:10" s="425" customFormat="1" ht="12.75">
      <c r="A200" s="417"/>
      <c r="B200" s="418"/>
      <c r="C200" s="418"/>
      <c r="D200" s="418"/>
      <c r="E200" s="54"/>
      <c r="F200" s="438"/>
      <c r="G200" s="431"/>
      <c r="H200" s="431"/>
      <c r="I200" s="440"/>
      <c r="J200" s="440"/>
    </row>
    <row r="201" spans="1:10" s="425" customFormat="1" ht="38.25">
      <c r="A201" s="417" t="s">
        <v>137</v>
      </c>
      <c r="B201" s="418">
        <v>5</v>
      </c>
      <c r="C201" s="418"/>
      <c r="D201" s="418"/>
      <c r="E201" s="442" t="s">
        <v>741</v>
      </c>
      <c r="F201" s="438"/>
      <c r="G201" s="431" t="s">
        <v>690</v>
      </c>
      <c r="H201" s="431">
        <v>80</v>
      </c>
      <c r="I201" s="440"/>
      <c r="J201" s="106">
        <f>IF(I201*H201=0,"",I201*H201)</f>
        <v>0</v>
      </c>
    </row>
    <row r="202" spans="1:10" s="416" customFormat="1" ht="12.75">
      <c r="A202" s="417"/>
      <c r="B202" s="418"/>
      <c r="C202" s="418"/>
      <c r="D202" s="418"/>
      <c r="E202" s="442"/>
      <c r="F202" s="438"/>
      <c r="G202" s="431"/>
      <c r="H202" s="431"/>
      <c r="I202" s="440"/>
      <c r="J202" s="440"/>
    </row>
    <row r="203" spans="1:10" s="425" customFormat="1" ht="63.75">
      <c r="A203" s="417" t="s">
        <v>137</v>
      </c>
      <c r="B203" s="418">
        <v>6</v>
      </c>
      <c r="C203" s="418"/>
      <c r="D203" s="418"/>
      <c r="E203" s="54" t="s">
        <v>742</v>
      </c>
      <c r="F203" s="438"/>
      <c r="G203" s="431" t="s">
        <v>125</v>
      </c>
      <c r="H203" s="431">
        <v>1</v>
      </c>
      <c r="I203" s="440"/>
      <c r="J203" s="106">
        <f>IF(I203*H203=0,"",I203*H203)</f>
        <v>0</v>
      </c>
    </row>
    <row r="204" spans="1:10" s="425" customFormat="1" ht="12.75">
      <c r="A204" s="417"/>
      <c r="B204" s="418"/>
      <c r="C204" s="418"/>
      <c r="D204" s="418"/>
      <c r="E204" s="442"/>
      <c r="F204" s="438"/>
      <c r="G204" s="431"/>
      <c r="H204" s="431"/>
      <c r="I204" s="440"/>
      <c r="J204" s="440"/>
    </row>
    <row r="205" spans="1:10" s="416" customFormat="1" ht="25.5">
      <c r="A205" s="417" t="s">
        <v>137</v>
      </c>
      <c r="B205" s="418">
        <v>7</v>
      </c>
      <c r="C205" s="418"/>
      <c r="D205" s="418"/>
      <c r="E205" s="54" t="s">
        <v>743</v>
      </c>
      <c r="F205" s="438"/>
      <c r="G205" s="431" t="s">
        <v>125</v>
      </c>
      <c r="H205" s="431">
        <v>4</v>
      </c>
      <c r="I205" s="440"/>
      <c r="J205" s="106">
        <f>IF(I205*H205=0,"",I205*H205)</f>
        <v>0</v>
      </c>
    </row>
    <row r="206" spans="1:10" s="416" customFormat="1" ht="12.75">
      <c r="A206" s="417"/>
      <c r="B206" s="418"/>
      <c r="C206" s="418"/>
      <c r="D206" s="418"/>
      <c r="E206" s="54"/>
      <c r="F206" s="438"/>
      <c r="G206" s="431"/>
      <c r="H206" s="431"/>
      <c r="I206" s="440"/>
      <c r="J206" s="440"/>
    </row>
    <row r="207" spans="1:10" s="416" customFormat="1" ht="25.5">
      <c r="A207" s="417" t="s">
        <v>137</v>
      </c>
      <c r="B207" s="418">
        <v>6</v>
      </c>
      <c r="C207" s="418"/>
      <c r="D207" s="418"/>
      <c r="E207" s="54" t="s">
        <v>744</v>
      </c>
      <c r="F207" s="438"/>
      <c r="G207" s="431" t="s">
        <v>125</v>
      </c>
      <c r="H207" s="431">
        <v>4</v>
      </c>
      <c r="I207" s="440"/>
      <c r="J207" s="106">
        <f>IF(I207*H207=0,"",I207*H207)</f>
        <v>0</v>
      </c>
    </row>
    <row r="208" spans="1:10" s="416" customFormat="1" ht="12.75">
      <c r="A208" s="417"/>
      <c r="B208" s="418"/>
      <c r="C208" s="418"/>
      <c r="D208" s="418"/>
      <c r="E208" s="54"/>
      <c r="F208" s="438"/>
      <c r="G208" s="431"/>
      <c r="H208" s="431"/>
      <c r="I208" s="440"/>
      <c r="J208" s="440"/>
    </row>
    <row r="209" spans="1:10" s="416" customFormat="1" ht="25.5">
      <c r="A209" s="417" t="s">
        <v>137</v>
      </c>
      <c r="B209" s="418">
        <v>7</v>
      </c>
      <c r="C209" s="418"/>
      <c r="D209" s="418"/>
      <c r="E209" s="487" t="s">
        <v>745</v>
      </c>
      <c r="F209" s="438"/>
      <c r="G209" s="431" t="s">
        <v>125</v>
      </c>
      <c r="H209" s="431">
        <v>6</v>
      </c>
      <c r="I209" s="440"/>
      <c r="J209" s="106">
        <f>IF(I209*H209=0,"",I209*H209)</f>
        <v>0</v>
      </c>
    </row>
    <row r="210" spans="1:10" s="425" customFormat="1" ht="12.75">
      <c r="A210" s="417"/>
      <c r="B210" s="418"/>
      <c r="C210" s="418"/>
      <c r="D210" s="418"/>
      <c r="E210" s="487"/>
      <c r="F210" s="438"/>
      <c r="G210" s="431"/>
      <c r="H210" s="431"/>
      <c r="I210" s="440"/>
      <c r="J210" s="440"/>
    </row>
    <row r="211" spans="1:10" s="416" customFormat="1" ht="25.5">
      <c r="A211" s="417" t="s">
        <v>137</v>
      </c>
      <c r="B211" s="418">
        <v>8</v>
      </c>
      <c r="C211" s="418"/>
      <c r="D211" s="418"/>
      <c r="E211" s="487" t="s">
        <v>746</v>
      </c>
      <c r="F211" s="438"/>
      <c r="G211" s="431" t="s">
        <v>125</v>
      </c>
      <c r="H211" s="431">
        <v>10</v>
      </c>
      <c r="I211" s="440"/>
      <c r="J211" s="106">
        <f>IF(I211*H211=0,"",I211*H211)</f>
        <v>0</v>
      </c>
    </row>
    <row r="212" spans="1:10" s="416" customFormat="1" ht="12.75">
      <c r="A212" s="417"/>
      <c r="B212" s="418"/>
      <c r="C212" s="418"/>
      <c r="D212" s="418"/>
      <c r="E212" s="54"/>
      <c r="F212" s="438"/>
      <c r="G212" s="431"/>
      <c r="H212" s="431"/>
      <c r="I212" s="440"/>
      <c r="J212" s="440"/>
    </row>
    <row r="213" spans="1:10" s="416" customFormat="1" ht="38.25">
      <c r="A213" s="417" t="s">
        <v>137</v>
      </c>
      <c r="B213" s="418">
        <v>9</v>
      </c>
      <c r="C213" s="418"/>
      <c r="D213" s="418"/>
      <c r="E213" s="54" t="s">
        <v>747</v>
      </c>
      <c r="F213" s="438"/>
      <c r="G213" s="431" t="s">
        <v>748</v>
      </c>
      <c r="H213" s="431">
        <v>4</v>
      </c>
      <c r="I213" s="440"/>
      <c r="J213" s="106">
        <f>IF(I213*H213=0,"",I213*H213)</f>
        <v>0</v>
      </c>
    </row>
    <row r="214" spans="1:10" s="416" customFormat="1" ht="12.75">
      <c r="A214" s="417"/>
      <c r="B214" s="418"/>
      <c r="C214" s="418"/>
      <c r="D214" s="418"/>
      <c r="E214" s="54"/>
      <c r="F214" s="438"/>
      <c r="G214" s="431"/>
      <c r="H214" s="431"/>
      <c r="I214" s="440"/>
      <c r="J214" s="440"/>
    </row>
    <row r="215" spans="1:10" s="416" customFormat="1" ht="25.5">
      <c r="A215" s="417" t="s">
        <v>137</v>
      </c>
      <c r="B215" s="418">
        <v>10</v>
      </c>
      <c r="C215" s="418"/>
      <c r="D215" s="418"/>
      <c r="E215" s="54" t="s">
        <v>749</v>
      </c>
      <c r="F215" s="438"/>
      <c r="G215" s="431" t="s">
        <v>125</v>
      </c>
      <c r="H215" s="431">
        <v>4</v>
      </c>
      <c r="I215" s="440"/>
      <c r="J215" s="106">
        <f>IF(I215*H215=0,"",I215*H215)</f>
        <v>0</v>
      </c>
    </row>
    <row r="216" spans="1:10" s="416" customFormat="1" ht="14.25" customHeight="1">
      <c r="A216" s="417"/>
      <c r="B216" s="418"/>
      <c r="C216" s="418"/>
      <c r="D216" s="418"/>
      <c r="E216" s="54"/>
      <c r="F216" s="438"/>
      <c r="G216" s="431"/>
      <c r="H216" s="431"/>
      <c r="I216" s="440"/>
      <c r="J216" s="440"/>
    </row>
    <row r="217" spans="1:10" s="416" customFormat="1" ht="25.5">
      <c r="A217" s="417" t="s">
        <v>137</v>
      </c>
      <c r="B217" s="418">
        <v>11</v>
      </c>
      <c r="C217" s="418"/>
      <c r="D217" s="418"/>
      <c r="E217" s="54" t="s">
        <v>750</v>
      </c>
      <c r="F217" s="438"/>
      <c r="G217" s="431" t="s">
        <v>125</v>
      </c>
      <c r="H217" s="431">
        <v>2</v>
      </c>
      <c r="I217" s="440"/>
      <c r="J217" s="106">
        <f>IF(I217*H217=0,"",I217*H217)</f>
        <v>0</v>
      </c>
    </row>
    <row r="218" spans="1:10" s="425" customFormat="1" ht="12.75">
      <c r="A218" s="417"/>
      <c r="B218" s="418"/>
      <c r="C218" s="418"/>
      <c r="D218" s="418"/>
      <c r="E218" s="54"/>
      <c r="F218" s="438"/>
      <c r="G218" s="431"/>
      <c r="H218" s="431"/>
      <c r="I218" s="440"/>
      <c r="J218" s="440"/>
    </row>
    <row r="219" spans="1:10" s="425" customFormat="1" ht="25.5">
      <c r="A219" s="417" t="s">
        <v>137</v>
      </c>
      <c r="B219" s="418">
        <v>12</v>
      </c>
      <c r="C219" s="418"/>
      <c r="D219" s="418"/>
      <c r="E219" s="54" t="s">
        <v>751</v>
      </c>
      <c r="F219" s="438"/>
      <c r="G219" s="431" t="s">
        <v>125</v>
      </c>
      <c r="H219" s="431">
        <v>1</v>
      </c>
      <c r="I219" s="440"/>
      <c r="J219" s="106">
        <f>IF(I219*H219=0,"",I219*H219)</f>
        <v>0</v>
      </c>
    </row>
    <row r="220" spans="1:10" s="416" customFormat="1" ht="12.75">
      <c r="A220" s="417"/>
      <c r="B220" s="418"/>
      <c r="C220" s="418"/>
      <c r="D220" s="418"/>
      <c r="E220" s="54"/>
      <c r="F220" s="438"/>
      <c r="G220" s="431"/>
      <c r="H220" s="431"/>
      <c r="I220" s="408"/>
      <c r="J220" s="408"/>
    </row>
    <row r="221" spans="1:10" s="416" customFormat="1" ht="15.75">
      <c r="A221" s="476" t="s">
        <v>711</v>
      </c>
      <c r="B221" s="448"/>
      <c r="C221" s="448"/>
      <c r="D221" s="448"/>
      <c r="E221" s="449"/>
      <c r="F221" s="450"/>
      <c r="G221" s="451"/>
      <c r="H221" s="451"/>
      <c r="I221" s="488"/>
      <c r="J221" s="454">
        <f>IF(SUM(J193:J219)=0,"",SUM(J193:J219))</f>
        <v>0</v>
      </c>
    </row>
    <row r="222" spans="1:10" s="416" customFormat="1" ht="15.75">
      <c r="A222" s="463"/>
      <c r="B222" s="464"/>
      <c r="C222" s="464"/>
      <c r="D222" s="464"/>
      <c r="E222" s="465"/>
      <c r="F222" s="466"/>
      <c r="G222" s="467"/>
      <c r="H222" s="458"/>
      <c r="I222" s="489"/>
      <c r="J222" s="490"/>
    </row>
    <row r="223" spans="1:10" s="416" customFormat="1" ht="15.75">
      <c r="A223" s="463"/>
      <c r="B223" s="464"/>
      <c r="C223" s="464"/>
      <c r="D223" s="464"/>
      <c r="E223" s="465"/>
      <c r="F223" s="466"/>
      <c r="G223" s="467"/>
      <c r="H223" s="458"/>
      <c r="I223" s="489"/>
      <c r="J223" s="490"/>
    </row>
    <row r="224" spans="1:10" s="416" customFormat="1" ht="15.75">
      <c r="A224" s="463"/>
      <c r="B224" s="464"/>
      <c r="C224" s="464"/>
      <c r="D224" s="464"/>
      <c r="E224" s="465"/>
      <c r="F224" s="466"/>
      <c r="G224" s="467"/>
      <c r="H224" s="458"/>
      <c r="I224" s="489"/>
      <c r="J224" s="490"/>
    </row>
    <row r="225" spans="1:10" s="416" customFormat="1" ht="15.75" customHeight="1">
      <c r="A225" s="432"/>
      <c r="B225" s="433"/>
      <c r="C225" s="433"/>
      <c r="D225" s="433"/>
      <c r="E225" s="491" t="s">
        <v>752</v>
      </c>
      <c r="F225" s="491"/>
      <c r="G225" s="491"/>
      <c r="H225" s="431"/>
      <c r="I225" s="408"/>
      <c r="J225" s="408"/>
    </row>
    <row r="226" spans="1:10" s="416" customFormat="1" ht="12.75">
      <c r="A226" s="492"/>
      <c r="B226" s="493"/>
      <c r="C226" s="493"/>
      <c r="D226" s="493"/>
      <c r="E226" s="494"/>
      <c r="F226" s="495"/>
      <c r="G226" s="431"/>
      <c r="H226" s="431"/>
      <c r="I226" s="408"/>
      <c r="J226" s="408"/>
    </row>
    <row r="227" spans="1:10" s="416" customFormat="1" ht="12.75">
      <c r="A227" s="492"/>
      <c r="B227" s="493"/>
      <c r="C227" s="493"/>
      <c r="D227" s="493"/>
      <c r="E227" s="494"/>
      <c r="F227" s="495"/>
      <c r="G227" s="431"/>
      <c r="H227" s="431"/>
      <c r="I227" s="408"/>
      <c r="J227" s="408"/>
    </row>
    <row r="228" spans="1:10" s="416" customFormat="1" ht="15" customHeight="1">
      <c r="A228" s="496" t="s">
        <v>118</v>
      </c>
      <c r="B228" s="497" t="s">
        <v>667</v>
      </c>
      <c r="C228" s="497"/>
      <c r="D228" s="497"/>
      <c r="E228" s="497"/>
      <c r="F228" s="497"/>
      <c r="G228" s="498"/>
      <c r="H228" s="498"/>
      <c r="I228" s="499"/>
      <c r="J228" s="130">
        <f>J105</f>
        <v>0</v>
      </c>
    </row>
    <row r="229" spans="1:10" s="416" customFormat="1" ht="15">
      <c r="A229" s="500"/>
      <c r="B229" s="501"/>
      <c r="C229" s="502"/>
      <c r="D229" s="502"/>
      <c r="E229" s="503"/>
      <c r="F229" s="504"/>
      <c r="G229" s="498"/>
      <c r="H229" s="498"/>
      <c r="I229" s="505"/>
      <c r="J229" s="505"/>
    </row>
    <row r="230" spans="1:10" s="416" customFormat="1" ht="14.25" customHeight="1">
      <c r="A230" s="506" t="s">
        <v>126</v>
      </c>
      <c r="B230" s="507" t="s">
        <v>712</v>
      </c>
      <c r="C230" s="507"/>
      <c r="D230" s="507"/>
      <c r="E230" s="507"/>
      <c r="F230" s="507"/>
      <c r="G230" s="508"/>
      <c r="H230" s="508"/>
      <c r="I230" s="499"/>
      <c r="J230" s="130">
        <f>J130</f>
        <v>0</v>
      </c>
    </row>
    <row r="231" spans="1:10" s="416" customFormat="1" ht="15">
      <c r="A231" s="509"/>
      <c r="B231" s="510"/>
      <c r="C231" s="510"/>
      <c r="D231" s="510"/>
      <c r="E231" s="511"/>
      <c r="F231" s="512"/>
      <c r="G231" s="498"/>
      <c r="H231" s="498"/>
      <c r="I231" s="505"/>
      <c r="J231" s="505"/>
    </row>
    <row r="232" spans="1:10" s="416" customFormat="1" ht="14.25">
      <c r="A232" s="506" t="s">
        <v>129</v>
      </c>
      <c r="B232" s="512" t="s">
        <v>719</v>
      </c>
      <c r="C232" s="512"/>
      <c r="D232" s="512"/>
      <c r="E232" s="513"/>
      <c r="F232" s="514"/>
      <c r="G232" s="515"/>
      <c r="H232" s="515"/>
      <c r="I232" s="499"/>
      <c r="J232" s="130">
        <f>J152</f>
        <v>0</v>
      </c>
    </row>
    <row r="233" spans="1:10" s="416" customFormat="1" ht="12.75">
      <c r="A233" s="417"/>
      <c r="B233" s="418"/>
      <c r="C233" s="418"/>
      <c r="D233" s="418"/>
      <c r="E233" s="54"/>
      <c r="F233" s="438"/>
      <c r="G233" s="431"/>
      <c r="H233" s="431"/>
      <c r="I233" s="516"/>
      <c r="J233" s="516"/>
    </row>
    <row r="234" spans="1:10" s="416" customFormat="1" ht="15" customHeight="1">
      <c r="A234" s="506" t="s">
        <v>132</v>
      </c>
      <c r="B234" s="517" t="s">
        <v>728</v>
      </c>
      <c r="C234" s="517"/>
      <c r="D234" s="517"/>
      <c r="E234" s="517"/>
      <c r="F234" s="518"/>
      <c r="G234" s="498"/>
      <c r="H234" s="498"/>
      <c r="I234" s="499"/>
      <c r="J234" s="130">
        <f>J187</f>
        <v>0</v>
      </c>
    </row>
    <row r="235" spans="1:10" s="416" customFormat="1" ht="15">
      <c r="A235" s="506"/>
      <c r="B235" s="512"/>
      <c r="C235" s="512"/>
      <c r="D235" s="512"/>
      <c r="E235" s="512"/>
      <c r="F235" s="518"/>
      <c r="G235" s="498"/>
      <c r="H235" s="498"/>
      <c r="I235" s="499"/>
      <c r="J235" s="505"/>
    </row>
    <row r="236" spans="1:10" s="416" customFormat="1" ht="12.75" customHeight="1">
      <c r="A236" s="506" t="s">
        <v>137</v>
      </c>
      <c r="B236" s="512" t="s">
        <v>735</v>
      </c>
      <c r="C236" s="512"/>
      <c r="D236" s="512"/>
      <c r="E236" s="512"/>
      <c r="F236" s="518"/>
      <c r="G236" s="498"/>
      <c r="H236" s="498"/>
      <c r="I236" s="499"/>
      <c r="J236" s="130">
        <f>J221</f>
        <v>0</v>
      </c>
    </row>
    <row r="237" spans="1:10" s="416" customFormat="1" ht="12.75">
      <c r="A237" s="417"/>
      <c r="B237" s="418"/>
      <c r="C237" s="418"/>
      <c r="D237" s="418"/>
      <c r="E237" s="54"/>
      <c r="F237" s="438"/>
      <c r="G237" s="431"/>
      <c r="H237" s="431"/>
      <c r="I237" s="516"/>
      <c r="J237" s="516"/>
    </row>
    <row r="238" spans="1:10" s="416" customFormat="1" ht="15.75">
      <c r="A238" s="447" t="s">
        <v>521</v>
      </c>
      <c r="B238" s="448"/>
      <c r="C238" s="448"/>
      <c r="D238" s="448"/>
      <c r="E238" s="449"/>
      <c r="F238" s="450"/>
      <c r="G238" s="451"/>
      <c r="H238" s="451"/>
      <c r="I238" s="519"/>
      <c r="J238" s="395">
        <f>IF(SUM(J228:J236)=0,"",SUM(J228:J236))</f>
        <v>0</v>
      </c>
    </row>
    <row r="239" spans="1:10" s="416" customFormat="1" ht="12.75">
      <c r="A239" s="520"/>
      <c r="B239" s="521"/>
      <c r="C239" s="521"/>
      <c r="D239" s="521"/>
      <c r="E239" s="422"/>
      <c r="F239" s="422"/>
      <c r="G239" s="426"/>
      <c r="H239" s="439"/>
      <c r="I239" s="406"/>
      <c r="J239" s="522"/>
    </row>
    <row r="240" spans="1:10" s="416" customFormat="1" ht="12.75" customHeight="1">
      <c r="A240" s="520"/>
      <c r="B240" s="521"/>
      <c r="C240" s="521"/>
      <c r="D240" s="521"/>
      <c r="E240" s="422"/>
      <c r="F240" s="422"/>
      <c r="G240" s="426"/>
      <c r="H240" s="439"/>
      <c r="I240" s="406"/>
      <c r="J240" s="423"/>
    </row>
    <row r="241" spans="1:10" s="416" customFormat="1" ht="18.75">
      <c r="A241" s="422"/>
      <c r="B241" s="422"/>
      <c r="C241" s="422"/>
      <c r="D241" s="523" t="s">
        <v>369</v>
      </c>
      <c r="E241" s="424" t="s">
        <v>753</v>
      </c>
      <c r="F241" s="422"/>
      <c r="G241" s="422"/>
      <c r="H241" s="422"/>
      <c r="I241" s="423"/>
      <c r="J241" s="423"/>
    </row>
    <row r="242" spans="1:10" s="416" customFormat="1" ht="12.75" customHeight="1">
      <c r="A242" s="422"/>
      <c r="B242" s="422"/>
      <c r="C242" s="422"/>
      <c r="D242" s="422"/>
      <c r="E242" s="422"/>
      <c r="F242" s="422"/>
      <c r="G242" s="426"/>
      <c r="H242" s="422"/>
      <c r="I242" s="423"/>
      <c r="J242" s="423"/>
    </row>
    <row r="243" spans="1:10" s="416" customFormat="1" ht="12.75">
      <c r="A243" s="427" t="s">
        <v>139</v>
      </c>
      <c r="B243" s="428"/>
      <c r="C243" s="428"/>
      <c r="D243" s="428"/>
      <c r="E243" s="429" t="s">
        <v>667</v>
      </c>
      <c r="F243" s="430"/>
      <c r="G243" s="431"/>
      <c r="H243" s="431"/>
      <c r="I243" s="408"/>
      <c r="J243" s="408"/>
    </row>
    <row r="244" spans="1:10" s="416" customFormat="1" ht="12.75" customHeight="1">
      <c r="A244" s="432"/>
      <c r="B244" s="433"/>
      <c r="C244" s="433"/>
      <c r="D244" s="433"/>
      <c r="E244" s="434"/>
      <c r="F244" s="435"/>
      <c r="G244" s="436"/>
      <c r="H244" s="436"/>
      <c r="I244" s="437"/>
      <c r="J244" s="437"/>
    </row>
    <row r="245" spans="1:10" s="416" customFormat="1" ht="27.75" customHeight="1">
      <c r="A245" s="417"/>
      <c r="B245" s="418"/>
      <c r="C245" s="418"/>
      <c r="D245" s="418"/>
      <c r="E245" s="54"/>
      <c r="F245" s="438"/>
      <c r="G245" s="431"/>
      <c r="H245" s="431"/>
      <c r="I245" s="408"/>
      <c r="J245" s="408"/>
    </row>
    <row r="246" spans="1:10" s="416" customFormat="1" ht="140.25">
      <c r="A246" s="417" t="s">
        <v>139</v>
      </c>
      <c r="B246" s="418">
        <v>1</v>
      </c>
      <c r="C246" s="418"/>
      <c r="D246" s="418"/>
      <c r="E246" s="54" t="s">
        <v>754</v>
      </c>
      <c r="F246" s="438"/>
      <c r="G246" s="439" t="s">
        <v>125</v>
      </c>
      <c r="H246" s="439">
        <v>8</v>
      </c>
      <c r="I246" s="440"/>
      <c r="J246" s="106">
        <f>IF(I246*H246=0,"",I246*H246)</f>
        <v>0</v>
      </c>
    </row>
    <row r="247" spans="1:10" s="416" customFormat="1" ht="12.75">
      <c r="A247" s="524"/>
      <c r="B247" s="525"/>
      <c r="C247" s="525"/>
      <c r="D247" s="525"/>
      <c r="E247" s="526"/>
      <c r="F247" s="527"/>
      <c r="G247" s="528"/>
      <c r="H247" s="431"/>
      <c r="I247" s="440"/>
      <c r="J247" s="441"/>
    </row>
    <row r="248" spans="1:10" s="416" customFormat="1" ht="38.25">
      <c r="A248" s="417" t="s">
        <v>139</v>
      </c>
      <c r="B248" s="418">
        <v>2</v>
      </c>
      <c r="C248" s="418"/>
      <c r="D248" s="418"/>
      <c r="E248" s="54" t="s">
        <v>755</v>
      </c>
      <c r="F248" s="438"/>
      <c r="G248" s="431" t="s">
        <v>125</v>
      </c>
      <c r="H248" s="431">
        <v>2</v>
      </c>
      <c r="I248" s="440"/>
      <c r="J248" s="106">
        <f>IF(I248*H248=0,"",I248*H248)</f>
        <v>0</v>
      </c>
    </row>
    <row r="249" spans="1:10" s="416" customFormat="1" ht="12.75">
      <c r="A249" s="524"/>
      <c r="B249" s="525"/>
      <c r="C249" s="418"/>
      <c r="D249" s="418"/>
      <c r="E249" s="54"/>
      <c r="F249" s="438"/>
      <c r="G249" s="431"/>
      <c r="H249" s="431"/>
      <c r="I249" s="440"/>
      <c r="J249" s="440"/>
    </row>
    <row r="250" spans="1:10" s="416" customFormat="1" ht="51">
      <c r="A250" s="417" t="s">
        <v>139</v>
      </c>
      <c r="B250" s="418">
        <v>3</v>
      </c>
      <c r="C250" s="418"/>
      <c r="D250" s="418"/>
      <c r="E250" s="54" t="s">
        <v>675</v>
      </c>
      <c r="F250" s="438"/>
      <c r="G250" s="431" t="s">
        <v>125</v>
      </c>
      <c r="H250" s="431">
        <v>1</v>
      </c>
      <c r="I250" s="440"/>
      <c r="J250" s="106">
        <f>IF(I250*H250=0,"",I250*H250)</f>
        <v>0</v>
      </c>
    </row>
    <row r="251" spans="1:10" s="416" customFormat="1" ht="12.75">
      <c r="A251" s="524"/>
      <c r="B251" s="525"/>
      <c r="C251" s="418"/>
      <c r="D251" s="418"/>
      <c r="E251" s="54"/>
      <c r="F251" s="438"/>
      <c r="G251" s="431"/>
      <c r="H251" s="431"/>
      <c r="I251" s="440"/>
      <c r="J251" s="440"/>
    </row>
    <row r="252" spans="1:10" s="425" customFormat="1" ht="25.5">
      <c r="A252" s="417" t="s">
        <v>139</v>
      </c>
      <c r="B252" s="418">
        <v>4</v>
      </c>
      <c r="C252" s="418"/>
      <c r="D252" s="418"/>
      <c r="E252" s="54" t="s">
        <v>756</v>
      </c>
      <c r="F252" s="438"/>
      <c r="G252" s="431" t="s">
        <v>125</v>
      </c>
      <c r="H252" s="431">
        <v>1</v>
      </c>
      <c r="I252" s="440"/>
      <c r="J252" s="106">
        <f>IF(I252*H252=0,"",I252*H252)</f>
        <v>0</v>
      </c>
    </row>
    <row r="253" spans="1:10" s="425" customFormat="1" ht="12.75" customHeight="1">
      <c r="A253" s="524"/>
      <c r="B253" s="525"/>
      <c r="C253" s="418"/>
      <c r="D253" s="418"/>
      <c r="E253" s="54"/>
      <c r="F253" s="438"/>
      <c r="G253" s="431"/>
      <c r="H253" s="431"/>
      <c r="I253" s="440"/>
      <c r="J253" s="440"/>
    </row>
    <row r="254" spans="1:10" s="425" customFormat="1" ht="25.5">
      <c r="A254" s="417" t="s">
        <v>139</v>
      </c>
      <c r="B254" s="418">
        <v>5</v>
      </c>
      <c r="C254" s="418"/>
      <c r="D254" s="418"/>
      <c r="E254" s="54" t="s">
        <v>757</v>
      </c>
      <c r="F254" s="438"/>
      <c r="G254" s="431" t="s">
        <v>125</v>
      </c>
      <c r="H254" s="431">
        <v>1</v>
      </c>
      <c r="I254" s="440"/>
      <c r="J254" s="106">
        <f>IF(I254*H254=0,"",I254*H254)</f>
        <v>0</v>
      </c>
    </row>
    <row r="255" spans="1:10" s="425" customFormat="1" ht="12.75" customHeight="1">
      <c r="A255" s="524"/>
      <c r="B255" s="525"/>
      <c r="C255" s="525"/>
      <c r="D255" s="525"/>
      <c r="E255" s="526"/>
      <c r="F255" s="527"/>
      <c r="G255" s="528"/>
      <c r="H255" s="431"/>
      <c r="I255" s="440"/>
      <c r="J255" s="441"/>
    </row>
    <row r="256" spans="1:10" s="425" customFormat="1" ht="25.5">
      <c r="A256" s="417" t="s">
        <v>139</v>
      </c>
      <c r="B256" s="418">
        <v>6</v>
      </c>
      <c r="C256" s="418"/>
      <c r="D256" s="418"/>
      <c r="E256" s="54" t="s">
        <v>758</v>
      </c>
      <c r="F256" s="438"/>
      <c r="G256" s="431" t="s">
        <v>748</v>
      </c>
      <c r="H256" s="431">
        <v>3</v>
      </c>
      <c r="I256" s="440"/>
      <c r="J256" s="106">
        <f>IF(I256*H256=0,"",I256*H256)</f>
        <v>0</v>
      </c>
    </row>
    <row r="257" spans="1:10" s="425" customFormat="1" ht="12.75" customHeight="1">
      <c r="A257" s="524"/>
      <c r="B257" s="525"/>
      <c r="C257" s="418"/>
      <c r="D257" s="418"/>
      <c r="E257" s="54"/>
      <c r="F257" s="438"/>
      <c r="G257" s="431"/>
      <c r="H257" s="431"/>
      <c r="I257" s="440"/>
      <c r="J257" s="440"/>
    </row>
    <row r="258" spans="1:10" s="425" customFormat="1" ht="25.5">
      <c r="A258" s="417" t="s">
        <v>139</v>
      </c>
      <c r="B258" s="418">
        <v>7</v>
      </c>
      <c r="C258" s="418"/>
      <c r="D258" s="418"/>
      <c r="E258" s="54" t="s">
        <v>759</v>
      </c>
      <c r="F258" s="438"/>
      <c r="G258" s="431" t="s">
        <v>125</v>
      </c>
      <c r="H258" s="431">
        <v>2</v>
      </c>
      <c r="I258" s="440"/>
      <c r="J258" s="106">
        <f>IF(I258*H258=0,"",I258*H258)</f>
        <v>0</v>
      </c>
    </row>
    <row r="259" spans="1:10" s="425" customFormat="1" ht="12.75" customHeight="1">
      <c r="A259" s="524"/>
      <c r="B259" s="525"/>
      <c r="C259" s="418"/>
      <c r="D259" s="418"/>
      <c r="E259" s="54"/>
      <c r="F259" s="438"/>
      <c r="G259" s="431"/>
      <c r="H259" s="431"/>
      <c r="I259" s="440"/>
      <c r="J259" s="440"/>
    </row>
    <row r="260" spans="1:10" s="425" customFormat="1" ht="25.5">
      <c r="A260" s="417" t="s">
        <v>139</v>
      </c>
      <c r="B260" s="418">
        <v>8</v>
      </c>
      <c r="C260" s="418"/>
      <c r="D260" s="418"/>
      <c r="E260" s="54" t="s">
        <v>760</v>
      </c>
      <c r="F260" s="438"/>
      <c r="G260" s="431" t="s">
        <v>125</v>
      </c>
      <c r="H260" s="431">
        <v>1</v>
      </c>
      <c r="I260" s="440"/>
      <c r="J260" s="106">
        <f>IF(I260*H260=0,"",I260*H260)</f>
        <v>0</v>
      </c>
    </row>
    <row r="261" spans="1:10" s="425" customFormat="1" ht="12.75">
      <c r="A261" s="524"/>
      <c r="B261" s="525"/>
      <c r="C261" s="525"/>
      <c r="D261" s="525"/>
      <c r="E261" s="526"/>
      <c r="F261" s="527"/>
      <c r="G261" s="528"/>
      <c r="H261" s="431"/>
      <c r="I261" s="440"/>
      <c r="J261" s="441"/>
    </row>
    <row r="262" spans="1:10" s="425" customFormat="1" ht="25.5">
      <c r="A262" s="417" t="s">
        <v>139</v>
      </c>
      <c r="B262" s="418">
        <v>9</v>
      </c>
      <c r="C262" s="418"/>
      <c r="D262" s="418"/>
      <c r="E262" s="54" t="s">
        <v>682</v>
      </c>
      <c r="F262" s="438"/>
      <c r="G262" s="431" t="s">
        <v>125</v>
      </c>
      <c r="H262" s="431">
        <v>1</v>
      </c>
      <c r="I262" s="440"/>
      <c r="J262" s="106">
        <f>IF(I262*H262=0,"",I262*H262)</f>
        <v>0</v>
      </c>
    </row>
    <row r="263" spans="1:10" s="425" customFormat="1" ht="12.75">
      <c r="A263" s="524"/>
      <c r="B263" s="525"/>
      <c r="C263" s="418"/>
      <c r="D263" s="418"/>
      <c r="E263" s="54"/>
      <c r="F263" s="438"/>
      <c r="G263" s="431"/>
      <c r="H263" s="431"/>
      <c r="I263" s="440"/>
      <c r="J263" s="440"/>
    </row>
    <row r="264" spans="1:10" s="416" customFormat="1" ht="12.75">
      <c r="A264" s="417" t="s">
        <v>139</v>
      </c>
      <c r="B264" s="418">
        <v>10</v>
      </c>
      <c r="C264" s="418"/>
      <c r="D264" s="418"/>
      <c r="E264" s="54" t="s">
        <v>691</v>
      </c>
      <c r="F264" s="438"/>
      <c r="G264" s="431" t="s">
        <v>690</v>
      </c>
      <c r="H264" s="431">
        <v>110</v>
      </c>
      <c r="I264" s="440"/>
      <c r="J264" s="106">
        <f>IF(I264*H264=0,"",I264*H264)</f>
        <v>0</v>
      </c>
    </row>
    <row r="265" spans="1:10" s="416" customFormat="1" ht="12.75">
      <c r="A265" s="524"/>
      <c r="B265" s="525"/>
      <c r="C265" s="418"/>
      <c r="D265" s="418"/>
      <c r="E265" s="54"/>
      <c r="F265" s="438"/>
      <c r="G265" s="431"/>
      <c r="H265" s="431"/>
      <c r="I265" s="440"/>
      <c r="J265" s="440"/>
    </row>
    <row r="266" spans="1:10" s="416" customFormat="1" ht="12.75">
      <c r="A266" s="417" t="s">
        <v>139</v>
      </c>
      <c r="B266" s="418">
        <v>11</v>
      </c>
      <c r="C266" s="418"/>
      <c r="D266" s="418"/>
      <c r="E266" s="54" t="s">
        <v>692</v>
      </c>
      <c r="F266" s="438"/>
      <c r="G266" s="431" t="s">
        <v>690</v>
      </c>
      <c r="H266" s="431">
        <v>30</v>
      </c>
      <c r="I266" s="440"/>
      <c r="J266" s="106">
        <f>IF(I266*H266=0,"",I266*H266)</f>
        <v>0</v>
      </c>
    </row>
    <row r="267" spans="1:10" s="416" customFormat="1" ht="15" customHeight="1">
      <c r="A267" s="524"/>
      <c r="B267" s="525"/>
      <c r="C267" s="525"/>
      <c r="D267" s="525"/>
      <c r="E267" s="526"/>
      <c r="F267" s="527"/>
      <c r="G267" s="528"/>
      <c r="H267" s="422"/>
      <c r="I267" s="440"/>
      <c r="J267" s="441"/>
    </row>
    <row r="268" spans="1:10" s="416" customFormat="1" ht="12.75">
      <c r="A268" s="417" t="s">
        <v>139</v>
      </c>
      <c r="B268" s="418">
        <v>12</v>
      </c>
      <c r="C268" s="418"/>
      <c r="D268" s="418"/>
      <c r="E268" s="54" t="s">
        <v>695</v>
      </c>
      <c r="F268" s="438"/>
      <c r="G268" s="431" t="s">
        <v>690</v>
      </c>
      <c r="H268" s="431">
        <v>50</v>
      </c>
      <c r="I268" s="440"/>
      <c r="J268" s="106">
        <f>IF(I268*H268=0,"",I268*H268)</f>
        <v>0</v>
      </c>
    </row>
    <row r="269" spans="1:10" s="416" customFormat="1" ht="12.75">
      <c r="A269" s="524"/>
      <c r="B269" s="525"/>
      <c r="C269" s="525"/>
      <c r="D269" s="525"/>
      <c r="E269" s="526"/>
      <c r="F269" s="527"/>
      <c r="G269" s="528"/>
      <c r="H269" s="431"/>
      <c r="I269" s="440"/>
      <c r="J269" s="441"/>
    </row>
    <row r="270" spans="1:10" s="416" customFormat="1" ht="12.75">
      <c r="A270" s="417" t="s">
        <v>139</v>
      </c>
      <c r="B270" s="418">
        <v>13</v>
      </c>
      <c r="C270" s="418"/>
      <c r="D270" s="418"/>
      <c r="E270" s="54" t="s">
        <v>698</v>
      </c>
      <c r="F270" s="438"/>
      <c r="G270" s="431" t="s">
        <v>690</v>
      </c>
      <c r="H270" s="431">
        <v>10</v>
      </c>
      <c r="I270" s="440"/>
      <c r="J270" s="106">
        <f>IF(I270*H270=0,"",I270*H270)</f>
        <v>0</v>
      </c>
    </row>
    <row r="271" spans="1:10" s="416" customFormat="1" ht="12.75">
      <c r="A271" s="524"/>
      <c r="B271" s="525"/>
      <c r="C271" s="525"/>
      <c r="D271" s="525"/>
      <c r="E271" s="526"/>
      <c r="F271" s="527"/>
      <c r="G271" s="528"/>
      <c r="H271" s="431"/>
      <c r="I271" s="440"/>
      <c r="J271" s="441"/>
    </row>
    <row r="272" spans="1:10" s="416" customFormat="1" ht="25.5">
      <c r="A272" s="417" t="s">
        <v>139</v>
      </c>
      <c r="B272" s="418">
        <v>14</v>
      </c>
      <c r="C272" s="418"/>
      <c r="D272" s="418"/>
      <c r="E272" s="54" t="s">
        <v>761</v>
      </c>
      <c r="F272" s="438"/>
      <c r="G272" s="431" t="s">
        <v>690</v>
      </c>
      <c r="H272" s="431">
        <v>40</v>
      </c>
      <c r="I272" s="440"/>
      <c r="J272" s="106">
        <f>IF(I272*H272=0,"",I272*H272)</f>
        <v>0</v>
      </c>
    </row>
    <row r="273" spans="1:10" s="416" customFormat="1" ht="12.75">
      <c r="A273" s="524"/>
      <c r="B273" s="525"/>
      <c r="C273" s="525"/>
      <c r="D273" s="525"/>
      <c r="E273" s="526"/>
      <c r="F273" s="527"/>
      <c r="G273" s="528"/>
      <c r="H273" s="431"/>
      <c r="I273" s="440"/>
      <c r="J273" s="441"/>
    </row>
    <row r="274" spans="1:10" s="416" customFormat="1" ht="25.5">
      <c r="A274" s="417" t="s">
        <v>139</v>
      </c>
      <c r="B274" s="418">
        <v>15</v>
      </c>
      <c r="C274" s="418"/>
      <c r="D274" s="418"/>
      <c r="E274" s="54" t="s">
        <v>762</v>
      </c>
      <c r="F274" s="438"/>
      <c r="G274" s="431" t="s">
        <v>690</v>
      </c>
      <c r="H274" s="431">
        <v>5</v>
      </c>
      <c r="I274" s="440"/>
      <c r="J274" s="106">
        <f>IF(I274*H274=0,"",I274*H274)</f>
        <v>0</v>
      </c>
    </row>
    <row r="275" spans="1:10" s="416" customFormat="1" ht="12.75">
      <c r="A275" s="524"/>
      <c r="B275" s="525"/>
      <c r="C275" s="418"/>
      <c r="D275" s="418"/>
      <c r="E275" s="54"/>
      <c r="F275" s="438"/>
      <c r="G275" s="431"/>
      <c r="H275" s="431"/>
      <c r="I275" s="440"/>
      <c r="J275" s="440"/>
    </row>
    <row r="276" spans="1:10" s="416" customFormat="1" ht="12.75">
      <c r="A276" s="417" t="s">
        <v>139</v>
      </c>
      <c r="B276" s="418">
        <v>16</v>
      </c>
      <c r="C276" s="418"/>
      <c r="D276" s="418"/>
      <c r="E276" s="54" t="s">
        <v>763</v>
      </c>
      <c r="F276" s="438"/>
      <c r="G276" s="431" t="s">
        <v>125</v>
      </c>
      <c r="H276" s="431">
        <v>10</v>
      </c>
      <c r="I276" s="440"/>
      <c r="J276" s="106">
        <f>IF(I276*H276=0,"",I276*H276)</f>
        <v>0</v>
      </c>
    </row>
    <row r="277" spans="1:10" s="416" customFormat="1" ht="12.75">
      <c r="A277" s="524"/>
      <c r="B277" s="525"/>
      <c r="C277" s="418"/>
      <c r="D277" s="418"/>
      <c r="E277" s="54"/>
      <c r="F277" s="438"/>
      <c r="G277" s="431"/>
      <c r="H277" s="431"/>
      <c r="I277" s="440"/>
      <c r="J277" s="440"/>
    </row>
    <row r="278" spans="1:10" s="425" customFormat="1" ht="25.5">
      <c r="A278" s="417" t="s">
        <v>139</v>
      </c>
      <c r="B278" s="418">
        <v>17</v>
      </c>
      <c r="C278" s="418"/>
      <c r="D278" s="418"/>
      <c r="E278" s="54" t="s">
        <v>764</v>
      </c>
      <c r="F278" s="438"/>
      <c r="G278" s="431" t="s">
        <v>125</v>
      </c>
      <c r="H278" s="431">
        <v>8</v>
      </c>
      <c r="I278" s="440"/>
      <c r="J278" s="106">
        <f>IF(I278*H278=0,"",I278*H278)</f>
        <v>0</v>
      </c>
    </row>
    <row r="279" spans="1:10" s="425" customFormat="1" ht="12.75">
      <c r="A279" s="524"/>
      <c r="B279" s="525"/>
      <c r="C279" s="418"/>
      <c r="D279" s="418"/>
      <c r="E279" s="54"/>
      <c r="F279" s="438"/>
      <c r="G279" s="431"/>
      <c r="H279" s="431"/>
      <c r="I279" s="440"/>
      <c r="J279" s="440"/>
    </row>
    <row r="280" spans="1:10" s="425" customFormat="1" ht="25.5">
      <c r="A280" s="417" t="s">
        <v>139</v>
      </c>
      <c r="B280" s="418">
        <v>18</v>
      </c>
      <c r="C280" s="418"/>
      <c r="D280" s="418"/>
      <c r="E280" s="54" t="s">
        <v>765</v>
      </c>
      <c r="F280" s="438"/>
      <c r="G280" s="431" t="s">
        <v>690</v>
      </c>
      <c r="H280" s="431">
        <v>20</v>
      </c>
      <c r="I280" s="440"/>
      <c r="J280" s="106">
        <f>IF(I280*H280=0,"",I280*H280)</f>
        <v>0</v>
      </c>
    </row>
    <row r="281" spans="1:10" ht="12.75">
      <c r="A281" s="524"/>
      <c r="B281" s="525"/>
      <c r="C281" s="418"/>
      <c r="D281" s="418"/>
      <c r="E281" s="54"/>
      <c r="F281" s="438"/>
      <c r="G281" s="431"/>
      <c r="H281" s="431"/>
      <c r="I281" s="440"/>
      <c r="J281" s="440"/>
    </row>
    <row r="282" spans="1:10" ht="165.75">
      <c r="A282" s="417" t="s">
        <v>139</v>
      </c>
      <c r="B282" s="418">
        <v>19</v>
      </c>
      <c r="C282" s="418"/>
      <c r="D282" s="418"/>
      <c r="E282" s="442" t="s">
        <v>766</v>
      </c>
      <c r="F282" s="438"/>
      <c r="G282" s="431" t="s">
        <v>125</v>
      </c>
      <c r="H282" s="431">
        <v>1</v>
      </c>
      <c r="I282" s="440"/>
      <c r="J282" s="106">
        <f>IF(I282*H282=0,"",I282*H282)</f>
        <v>0</v>
      </c>
    </row>
    <row r="283" spans="1:10" ht="12.75">
      <c r="A283" s="524"/>
      <c r="B283" s="525"/>
      <c r="C283" s="418"/>
      <c r="D283" s="418"/>
      <c r="E283" s="442"/>
      <c r="F283" s="438"/>
      <c r="G283" s="431"/>
      <c r="H283" s="431"/>
      <c r="I283" s="440"/>
      <c r="J283" s="440"/>
    </row>
    <row r="284" spans="1:10" ht="344.25">
      <c r="A284" s="417" t="s">
        <v>139</v>
      </c>
      <c r="B284" s="418">
        <v>20</v>
      </c>
      <c r="C284" s="418"/>
      <c r="D284" s="418"/>
      <c r="E284" s="442" t="s">
        <v>767</v>
      </c>
      <c r="F284" s="438"/>
      <c r="G284" s="431" t="s">
        <v>125</v>
      </c>
      <c r="H284" s="431">
        <v>1</v>
      </c>
      <c r="I284" s="440"/>
      <c r="J284" s="106">
        <f>IF(I284*H284=0,"",I284*H284)</f>
        <v>0</v>
      </c>
    </row>
    <row r="285" spans="1:10" ht="12.75">
      <c r="A285" s="524"/>
      <c r="B285" s="525"/>
      <c r="C285" s="525"/>
      <c r="D285" s="525"/>
      <c r="E285" s="526"/>
      <c r="F285" s="527"/>
      <c r="G285" s="528"/>
      <c r="H285" s="422"/>
      <c r="I285" s="440"/>
      <c r="J285" s="441"/>
    </row>
    <row r="286" spans="1:10" ht="25.5">
      <c r="A286" s="417" t="s">
        <v>139</v>
      </c>
      <c r="B286" s="418">
        <v>21</v>
      </c>
      <c r="C286" s="418"/>
      <c r="D286" s="418"/>
      <c r="E286" s="54" t="s">
        <v>768</v>
      </c>
      <c r="F286" s="438"/>
      <c r="G286" s="431" t="s">
        <v>690</v>
      </c>
      <c r="H286" s="431">
        <v>10</v>
      </c>
      <c r="I286" s="440"/>
      <c r="J286" s="106">
        <f>IF(I286*H286=0,"",I286*H286)</f>
        <v>0</v>
      </c>
    </row>
    <row r="287" spans="1:10" ht="12.75">
      <c r="A287" s="524"/>
      <c r="B287" s="525"/>
      <c r="C287" s="418"/>
      <c r="D287" s="418"/>
      <c r="E287" s="54"/>
      <c r="F287" s="438"/>
      <c r="G287" s="431"/>
      <c r="H287" s="431"/>
      <c r="I287" s="440"/>
      <c r="J287" s="440"/>
    </row>
    <row r="288" spans="1:10" ht="38.25">
      <c r="A288" s="417" t="s">
        <v>139</v>
      </c>
      <c r="B288" s="418">
        <v>22</v>
      </c>
      <c r="C288" s="418"/>
      <c r="D288" s="418"/>
      <c r="E288" s="54" t="s">
        <v>710</v>
      </c>
      <c r="F288" s="438"/>
      <c r="G288" s="431" t="s">
        <v>125</v>
      </c>
      <c r="H288" s="431">
        <v>1</v>
      </c>
      <c r="I288" s="440"/>
      <c r="J288" s="106">
        <f>IF(I288*H288=0,"",I288*H288)</f>
        <v>0</v>
      </c>
    </row>
    <row r="289" spans="1:10" ht="12.75">
      <c r="A289" s="524"/>
      <c r="B289" s="525"/>
      <c r="C289" s="443"/>
      <c r="D289" s="443"/>
      <c r="E289" s="443"/>
      <c r="F289" s="443"/>
      <c r="G289" s="443"/>
      <c r="H289" s="444"/>
      <c r="I289" s="445"/>
      <c r="J289" s="446"/>
    </row>
    <row r="290" spans="1:10" ht="15.75">
      <c r="A290" s="447" t="s">
        <v>711</v>
      </c>
      <c r="B290" s="448"/>
      <c r="C290" s="448"/>
      <c r="D290" s="448"/>
      <c r="E290" s="449"/>
      <c r="F290" s="450"/>
      <c r="G290" s="451"/>
      <c r="H290" s="452"/>
      <c r="I290" s="453"/>
      <c r="J290" s="454">
        <f>IF(SUM(J246:J288)=0,"",SUM(J246:J288))</f>
        <v>0</v>
      </c>
    </row>
    <row r="291" spans="1:10" ht="15.75">
      <c r="A291" s="455"/>
      <c r="B291" s="456"/>
      <c r="C291" s="456"/>
      <c r="D291" s="456"/>
      <c r="E291" s="41"/>
      <c r="F291" s="457"/>
      <c r="G291" s="458"/>
      <c r="H291" s="459"/>
      <c r="I291" s="460"/>
      <c r="J291" s="462"/>
    </row>
    <row r="292" spans="1:10" ht="12.75">
      <c r="A292" s="520"/>
      <c r="B292" s="521"/>
      <c r="C292" s="521"/>
      <c r="D292" s="521"/>
      <c r="E292" s="422"/>
      <c r="F292" s="422"/>
      <c r="G292" s="426"/>
      <c r="H292" s="439"/>
      <c r="I292" s="406"/>
      <c r="J292" s="423"/>
    </row>
    <row r="293" spans="1:10" ht="12.75">
      <c r="A293" s="427" t="s">
        <v>145</v>
      </c>
      <c r="B293" s="428"/>
      <c r="C293" s="428"/>
      <c r="D293" s="428"/>
      <c r="E293" s="429" t="s">
        <v>735</v>
      </c>
      <c r="F293" s="430"/>
      <c r="G293" s="431"/>
      <c r="H293" s="431"/>
      <c r="I293" s="408"/>
      <c r="J293" s="408"/>
    </row>
    <row r="294" spans="1:10" ht="12.75">
      <c r="A294" s="432"/>
      <c r="B294" s="433"/>
      <c r="C294" s="433"/>
      <c r="D294" s="433"/>
      <c r="E294" s="434"/>
      <c r="F294" s="435"/>
      <c r="G294" s="431"/>
      <c r="H294" s="431"/>
      <c r="I294" s="408"/>
      <c r="J294" s="408"/>
    </row>
    <row r="295" spans="1:10" ht="12.75">
      <c r="A295" s="417"/>
      <c r="B295" s="418"/>
      <c r="C295" s="418"/>
      <c r="D295" s="418"/>
      <c r="E295" s="54"/>
      <c r="F295" s="438"/>
      <c r="G295" s="431"/>
      <c r="H295" s="431"/>
      <c r="I295" s="408"/>
      <c r="J295" s="408"/>
    </row>
    <row r="296" spans="1:10" ht="25.5">
      <c r="A296" s="417" t="s">
        <v>145</v>
      </c>
      <c r="B296" s="418">
        <v>1</v>
      </c>
      <c r="C296" s="418"/>
      <c r="D296" s="418"/>
      <c r="E296" s="54" t="s">
        <v>736</v>
      </c>
      <c r="F296" s="438"/>
      <c r="G296" s="431" t="s">
        <v>690</v>
      </c>
      <c r="H296" s="431">
        <v>40</v>
      </c>
      <c r="I296" s="440"/>
      <c r="J296" s="106">
        <f>IF(I296*H296=0,"",I296*H296)</f>
        <v>0</v>
      </c>
    </row>
    <row r="297" spans="1:10" ht="12.75">
      <c r="A297" s="417"/>
      <c r="B297" s="418"/>
      <c r="C297" s="418"/>
      <c r="D297" s="418"/>
      <c r="E297" s="54"/>
      <c r="F297" s="438"/>
      <c r="G297" s="431"/>
      <c r="H297" s="431"/>
      <c r="I297" s="440"/>
      <c r="J297" s="440"/>
    </row>
    <row r="298" spans="1:10" ht="25.5">
      <c r="A298" s="417" t="s">
        <v>145</v>
      </c>
      <c r="B298" s="418">
        <v>2</v>
      </c>
      <c r="C298" s="418"/>
      <c r="D298" s="418"/>
      <c r="E298" s="54" t="s">
        <v>737</v>
      </c>
      <c r="F298" s="438"/>
      <c r="G298" s="431" t="s">
        <v>143</v>
      </c>
      <c r="H298" s="431">
        <v>10.6</v>
      </c>
      <c r="I298" s="440"/>
      <c r="J298" s="106">
        <f>IF(I298*H298=0,"",I298*H298)</f>
        <v>0</v>
      </c>
    </row>
    <row r="299" spans="1:10" ht="12.75">
      <c r="A299" s="524"/>
      <c r="B299" s="525"/>
      <c r="C299" s="525"/>
      <c r="D299" s="525"/>
      <c r="E299" s="526"/>
      <c r="F299" s="527"/>
      <c r="G299" s="528"/>
      <c r="H299" s="431"/>
      <c r="I299" s="440"/>
      <c r="J299" s="441"/>
    </row>
    <row r="300" spans="1:10" ht="38.25">
      <c r="A300" s="417" t="s">
        <v>145</v>
      </c>
      <c r="B300" s="418">
        <v>3</v>
      </c>
      <c r="C300" s="418"/>
      <c r="D300" s="418"/>
      <c r="E300" s="54" t="s">
        <v>738</v>
      </c>
      <c r="F300" s="438"/>
      <c r="G300" s="431" t="s">
        <v>739</v>
      </c>
      <c r="H300" s="431">
        <v>15</v>
      </c>
      <c r="I300" s="440"/>
      <c r="J300" s="106">
        <f>IF(I300*H300=0,"",I300*H300)</f>
        <v>0</v>
      </c>
    </row>
    <row r="301" spans="1:10" ht="12.75">
      <c r="A301" s="524"/>
      <c r="B301" s="525"/>
      <c r="C301" s="525"/>
      <c r="D301" s="525"/>
      <c r="E301" s="526"/>
      <c r="F301" s="527"/>
      <c r="G301" s="528"/>
      <c r="H301" s="431"/>
      <c r="I301" s="440"/>
      <c r="J301" s="441"/>
    </row>
    <row r="302" spans="1:10" ht="38.25">
      <c r="A302" s="417" t="s">
        <v>145</v>
      </c>
      <c r="B302" s="418">
        <v>4</v>
      </c>
      <c r="C302" s="418"/>
      <c r="D302" s="418"/>
      <c r="E302" s="54" t="s">
        <v>740</v>
      </c>
      <c r="F302" s="438"/>
      <c r="G302" s="431" t="s">
        <v>690</v>
      </c>
      <c r="H302" s="431">
        <v>20</v>
      </c>
      <c r="I302" s="440"/>
      <c r="J302" s="106">
        <f>IF(I302*H302=0,"",I302*H302)</f>
        <v>0</v>
      </c>
    </row>
    <row r="303" spans="1:10" ht="12.75">
      <c r="A303" s="524"/>
      <c r="B303" s="525"/>
      <c r="C303" s="525"/>
      <c r="D303" s="525"/>
      <c r="E303" s="526"/>
      <c r="F303" s="527"/>
      <c r="G303" s="528"/>
      <c r="H303" s="431"/>
      <c r="I303" s="440"/>
      <c r="J303" s="441"/>
    </row>
    <row r="304" spans="1:10" ht="25.5">
      <c r="A304" s="417" t="s">
        <v>145</v>
      </c>
      <c r="B304" s="418">
        <v>5</v>
      </c>
      <c r="C304" s="418"/>
      <c r="D304" s="418"/>
      <c r="E304" s="442" t="s">
        <v>741</v>
      </c>
      <c r="F304" s="438"/>
      <c r="G304" s="431" t="s">
        <v>690</v>
      </c>
      <c r="H304" s="431">
        <v>55</v>
      </c>
      <c r="I304" s="440"/>
      <c r="J304" s="106">
        <f>IF(I304*H304=0,"",I304*H304)</f>
        <v>0</v>
      </c>
    </row>
    <row r="305" spans="1:10" ht="12.75">
      <c r="A305" s="524"/>
      <c r="B305" s="525"/>
      <c r="C305" s="525"/>
      <c r="D305" s="525"/>
      <c r="E305" s="442"/>
      <c r="F305" s="527"/>
      <c r="G305" s="528"/>
      <c r="H305" s="431"/>
      <c r="I305" s="440"/>
      <c r="J305" s="441"/>
    </row>
    <row r="306" spans="1:10" ht="25.5">
      <c r="A306" s="417">
        <v>7</v>
      </c>
      <c r="B306" s="418">
        <v>6</v>
      </c>
      <c r="C306" s="418"/>
      <c r="D306" s="418"/>
      <c r="E306" s="54" t="s">
        <v>769</v>
      </c>
      <c r="F306" s="438"/>
      <c r="G306" s="431" t="s">
        <v>125</v>
      </c>
      <c r="H306" s="431">
        <v>4</v>
      </c>
      <c r="I306" s="440"/>
      <c r="J306" s="106">
        <f>IF(I306*H306=0,"",I306*H306)</f>
        <v>0</v>
      </c>
    </row>
    <row r="307" spans="1:10" ht="12.75">
      <c r="A307" s="417"/>
      <c r="B307" s="418"/>
      <c r="C307" s="418"/>
      <c r="D307" s="418"/>
      <c r="E307" s="54"/>
      <c r="F307" s="438"/>
      <c r="G307" s="431"/>
      <c r="H307" s="431"/>
      <c r="I307" s="440"/>
      <c r="J307" s="440"/>
    </row>
    <row r="308" spans="1:10" ht="25.5">
      <c r="A308" s="417" t="s">
        <v>145</v>
      </c>
      <c r="B308" s="418">
        <v>7</v>
      </c>
      <c r="C308" s="418"/>
      <c r="D308" s="418"/>
      <c r="E308" s="54" t="s">
        <v>744</v>
      </c>
      <c r="F308" s="438"/>
      <c r="G308" s="431" t="s">
        <v>125</v>
      </c>
      <c r="H308" s="431">
        <v>4</v>
      </c>
      <c r="I308" s="440"/>
      <c r="J308" s="106">
        <f>IF(I308*H308=0,"",I308*H308)</f>
        <v>0</v>
      </c>
    </row>
    <row r="309" spans="1:10" ht="12.75">
      <c r="A309" s="417"/>
      <c r="B309" s="418"/>
      <c r="C309" s="418"/>
      <c r="D309" s="418"/>
      <c r="E309" s="54"/>
      <c r="F309" s="438"/>
      <c r="G309" s="431"/>
      <c r="H309" s="431"/>
      <c r="I309" s="440"/>
      <c r="J309" s="440"/>
    </row>
    <row r="310" spans="1:10" ht="25.5">
      <c r="A310" s="417" t="s">
        <v>145</v>
      </c>
      <c r="B310" s="418">
        <v>8</v>
      </c>
      <c r="C310" s="418"/>
      <c r="D310" s="418"/>
      <c r="E310" s="487" t="s">
        <v>745</v>
      </c>
      <c r="F310" s="438"/>
      <c r="G310" s="431" t="s">
        <v>125</v>
      </c>
      <c r="H310" s="431">
        <v>5</v>
      </c>
      <c r="I310" s="440"/>
      <c r="J310" s="106">
        <f>IF(I310*H310=0,"",I310*H310)</f>
        <v>0</v>
      </c>
    </row>
    <row r="311" spans="1:10" ht="12.75">
      <c r="A311" s="417"/>
      <c r="B311" s="418"/>
      <c r="C311" s="418"/>
      <c r="D311" s="418"/>
      <c r="E311" s="487"/>
      <c r="F311" s="438"/>
      <c r="G311" s="431"/>
      <c r="H311" s="431"/>
      <c r="I311" s="440"/>
      <c r="J311" s="440"/>
    </row>
    <row r="312" spans="1:10" ht="25.5">
      <c r="A312" s="417" t="s">
        <v>145</v>
      </c>
      <c r="B312" s="418">
        <v>9</v>
      </c>
      <c r="C312" s="418"/>
      <c r="D312" s="418"/>
      <c r="E312" s="487" t="s">
        <v>746</v>
      </c>
      <c r="F312" s="438"/>
      <c r="G312" s="431" t="s">
        <v>125</v>
      </c>
      <c r="H312" s="431">
        <v>10</v>
      </c>
      <c r="I312" s="440"/>
      <c r="J312" s="106">
        <f>IF(I312*H312=0,"",I312*H312)</f>
        <v>0</v>
      </c>
    </row>
    <row r="313" spans="1:10" ht="12.75">
      <c r="A313" s="417"/>
      <c r="B313" s="418"/>
      <c r="C313" s="418"/>
      <c r="D313" s="418"/>
      <c r="E313" s="54"/>
      <c r="F313" s="438"/>
      <c r="G313" s="431"/>
      <c r="H313" s="431"/>
      <c r="I313" s="440"/>
      <c r="J313" s="440"/>
    </row>
    <row r="314" spans="1:10" ht="38.25">
      <c r="A314" s="417" t="s">
        <v>145</v>
      </c>
      <c r="B314" s="418">
        <v>10</v>
      </c>
      <c r="C314" s="418"/>
      <c r="D314" s="418"/>
      <c r="E314" s="54" t="s">
        <v>747</v>
      </c>
      <c r="F314" s="438"/>
      <c r="G314" s="431" t="s">
        <v>748</v>
      </c>
      <c r="H314" s="431">
        <v>5</v>
      </c>
      <c r="I314" s="440"/>
      <c r="J314" s="106">
        <f>IF(I314*H314=0,"",I314*H314)</f>
        <v>0</v>
      </c>
    </row>
    <row r="315" spans="1:10" ht="12.75">
      <c r="A315" s="417"/>
      <c r="B315" s="418"/>
      <c r="C315" s="418"/>
      <c r="D315" s="418"/>
      <c r="E315" s="54"/>
      <c r="F315" s="438"/>
      <c r="G315" s="431"/>
      <c r="H315" s="431"/>
      <c r="I315" s="440"/>
      <c r="J315" s="440"/>
    </row>
    <row r="316" spans="1:10" ht="25.5">
      <c r="A316" s="417" t="s">
        <v>145</v>
      </c>
      <c r="B316" s="418">
        <v>11</v>
      </c>
      <c r="C316" s="418"/>
      <c r="D316" s="418"/>
      <c r="E316" s="54" t="s">
        <v>749</v>
      </c>
      <c r="F316" s="438"/>
      <c r="G316" s="431" t="s">
        <v>125</v>
      </c>
      <c r="H316" s="431">
        <v>4</v>
      </c>
      <c r="I316" s="440"/>
      <c r="J316" s="106">
        <f>IF(I316*H316=0,"",I316*H316)</f>
        <v>0</v>
      </c>
    </row>
    <row r="317" spans="1:10" ht="12.75">
      <c r="A317" s="417"/>
      <c r="B317" s="418"/>
      <c r="C317" s="418"/>
      <c r="D317" s="418"/>
      <c r="E317" s="54"/>
      <c r="F317" s="438"/>
      <c r="G317" s="431"/>
      <c r="H317" s="431"/>
      <c r="I317" s="440"/>
      <c r="J317" s="440"/>
    </row>
    <row r="318" spans="1:10" ht="25.5">
      <c r="A318" s="417" t="s">
        <v>145</v>
      </c>
      <c r="B318" s="418">
        <v>12</v>
      </c>
      <c r="C318" s="418"/>
      <c r="D318" s="418"/>
      <c r="E318" s="54" t="s">
        <v>750</v>
      </c>
      <c r="F318" s="438"/>
      <c r="G318" s="431" t="s">
        <v>125</v>
      </c>
      <c r="H318" s="431">
        <v>3</v>
      </c>
      <c r="I318" s="440"/>
      <c r="J318" s="106">
        <f>IF(I318*H318=0,"",I318*H318)</f>
        <v>0</v>
      </c>
    </row>
    <row r="319" spans="1:10" ht="12.75">
      <c r="A319" s="417"/>
      <c r="B319" s="418"/>
      <c r="C319" s="418"/>
      <c r="D319" s="418"/>
      <c r="E319" s="54"/>
      <c r="F319" s="438"/>
      <c r="G319" s="431"/>
      <c r="H319" s="431"/>
      <c r="I319" s="440"/>
      <c r="J319" s="440"/>
    </row>
    <row r="320" spans="1:10" ht="25.5">
      <c r="A320" s="417" t="s">
        <v>145</v>
      </c>
      <c r="B320" s="418">
        <v>13</v>
      </c>
      <c r="C320" s="418"/>
      <c r="D320" s="418"/>
      <c r="E320" s="54" t="s">
        <v>751</v>
      </c>
      <c r="F320" s="438"/>
      <c r="G320" s="431" t="s">
        <v>125</v>
      </c>
      <c r="H320" s="431">
        <v>1</v>
      </c>
      <c r="I320" s="440"/>
      <c r="J320" s="106">
        <f>IF(I320*H320=0,"",I320*H320)</f>
        <v>0</v>
      </c>
    </row>
    <row r="321" spans="1:10" ht="12.75">
      <c r="A321" s="417"/>
      <c r="B321" s="418"/>
      <c r="C321" s="418"/>
      <c r="D321" s="418"/>
      <c r="E321" s="54"/>
      <c r="F321" s="438"/>
      <c r="G321" s="431"/>
      <c r="H321" s="431"/>
      <c r="I321" s="408"/>
      <c r="J321" s="408"/>
    </row>
    <row r="322" spans="1:10" ht="15.75">
      <c r="A322" s="447" t="s">
        <v>711</v>
      </c>
      <c r="B322" s="448"/>
      <c r="C322" s="448"/>
      <c r="D322" s="448"/>
      <c r="E322" s="449"/>
      <c r="F322" s="450"/>
      <c r="G322" s="451"/>
      <c r="H322" s="451"/>
      <c r="I322" s="488"/>
      <c r="J322" s="454">
        <f>IF(SUM(J296:J320)=0,"",SUM(J296:J320))</f>
        <v>0</v>
      </c>
    </row>
    <row r="323" spans="1:10" ht="15.75">
      <c r="A323" s="463"/>
      <c r="B323" s="464"/>
      <c r="C323" s="464"/>
      <c r="D323" s="464"/>
      <c r="E323" s="465"/>
      <c r="F323" s="466"/>
      <c r="G323" s="467"/>
      <c r="H323" s="458"/>
      <c r="I323" s="489"/>
      <c r="J323" s="490"/>
    </row>
    <row r="324" spans="1:10" ht="12.75">
      <c r="A324" s="417"/>
      <c r="B324" s="418"/>
      <c r="C324" s="418"/>
      <c r="D324" s="418"/>
      <c r="E324" s="54"/>
      <c r="F324" s="438"/>
      <c r="G324" s="431"/>
      <c r="H324" s="431"/>
      <c r="I324" s="408"/>
      <c r="J324" s="408"/>
    </row>
    <row r="325" spans="1:10" ht="12.75">
      <c r="A325" s="417"/>
      <c r="B325" s="418"/>
      <c r="C325" s="418"/>
      <c r="D325" s="418"/>
      <c r="E325" s="54"/>
      <c r="F325" s="438"/>
      <c r="G325" s="431"/>
      <c r="H325" s="431"/>
      <c r="I325" s="408"/>
      <c r="J325" s="408"/>
    </row>
    <row r="326" spans="1:10" ht="15.75" customHeight="1">
      <c r="A326" s="432"/>
      <c r="B326" s="433"/>
      <c r="C326" s="433"/>
      <c r="D326" s="433"/>
      <c r="E326" s="491" t="s">
        <v>770</v>
      </c>
      <c r="F326" s="491"/>
      <c r="G326" s="491"/>
      <c r="H326" s="431"/>
      <c r="I326" s="408"/>
      <c r="J326" s="408"/>
    </row>
    <row r="327" spans="1:10" ht="12.75">
      <c r="A327" s="492"/>
      <c r="B327" s="493"/>
      <c r="C327" s="493"/>
      <c r="D327" s="493"/>
      <c r="E327" s="494"/>
      <c r="F327" s="495"/>
      <c r="G327" s="431"/>
      <c r="H327" s="431"/>
      <c r="I327" s="408"/>
      <c r="J327" s="408"/>
    </row>
    <row r="328" spans="1:10" ht="12.75">
      <c r="A328" s="417"/>
      <c r="B328" s="418"/>
      <c r="C328" s="418"/>
      <c r="D328" s="418"/>
      <c r="E328" s="54"/>
      <c r="F328" s="438"/>
      <c r="G328" s="431"/>
      <c r="H328" s="431"/>
      <c r="I328" s="516"/>
      <c r="J328" s="516"/>
    </row>
    <row r="329" spans="1:10" ht="15" customHeight="1">
      <c r="A329" s="506" t="s">
        <v>139</v>
      </c>
      <c r="B329" s="517" t="s">
        <v>667</v>
      </c>
      <c r="C329" s="517"/>
      <c r="D329" s="517"/>
      <c r="E329" s="517"/>
      <c r="F329" s="518"/>
      <c r="G329" s="498"/>
      <c r="H329" s="498"/>
      <c r="I329" s="499"/>
      <c r="J329" s="130">
        <f>J290</f>
        <v>0</v>
      </c>
    </row>
    <row r="330" spans="1:10" ht="15">
      <c r="A330" s="506"/>
      <c r="B330" s="512"/>
      <c r="C330" s="512"/>
      <c r="D330" s="512"/>
      <c r="E330" s="512"/>
      <c r="F330" s="518"/>
      <c r="G330" s="498"/>
      <c r="H330" s="498"/>
      <c r="I330" s="499"/>
      <c r="J330" s="505"/>
    </row>
    <row r="331" spans="1:10" ht="15">
      <c r="A331" s="506" t="s">
        <v>145</v>
      </c>
      <c r="B331" s="512" t="s">
        <v>735</v>
      </c>
      <c r="C331" s="512"/>
      <c r="D331" s="512"/>
      <c r="E331" s="512"/>
      <c r="F331" s="518"/>
      <c r="G331" s="498"/>
      <c r="H331" s="498"/>
      <c r="I331" s="499"/>
      <c r="J331" s="130">
        <f>J322</f>
        <v>0</v>
      </c>
    </row>
    <row r="332" spans="1:10" ht="12.75">
      <c r="A332" s="417"/>
      <c r="B332" s="418"/>
      <c r="C332" s="418"/>
      <c r="D332" s="418"/>
      <c r="E332" s="54"/>
      <c r="F332" s="438"/>
      <c r="G332" s="431"/>
      <c r="H332" s="431"/>
      <c r="I332" s="516"/>
      <c r="J332" s="516"/>
    </row>
    <row r="333" spans="1:10" ht="15.75">
      <c r="A333" s="447" t="s">
        <v>521</v>
      </c>
      <c r="B333" s="448"/>
      <c r="C333" s="448"/>
      <c r="D333" s="448"/>
      <c r="E333" s="449"/>
      <c r="F333" s="450"/>
      <c r="G333" s="451"/>
      <c r="H333" s="451"/>
      <c r="I333" s="519"/>
      <c r="J333" s="395">
        <f>IF(SUM(J329:J331)=0,"",SUM(J329:J331))</f>
        <v>0</v>
      </c>
    </row>
    <row r="334" spans="1:10" ht="12.75">
      <c r="A334" s="529"/>
      <c r="B334" s="530"/>
      <c r="C334" s="530"/>
      <c r="D334" s="530"/>
      <c r="E334" s="54"/>
      <c r="F334" s="438"/>
      <c r="G334" s="439"/>
      <c r="H334" s="439"/>
      <c r="I334" s="406"/>
      <c r="J334" s="531"/>
    </row>
    <row r="335" spans="1:10" ht="12.75">
      <c r="A335" s="529"/>
      <c r="B335" s="530"/>
      <c r="C335" s="530"/>
      <c r="D335" s="530"/>
      <c r="E335" s="54"/>
      <c r="F335" s="438"/>
      <c r="G335" s="439"/>
      <c r="H335" s="439"/>
      <c r="I335" s="406"/>
      <c r="J335" s="408"/>
    </row>
    <row r="336" spans="1:10" ht="12.75">
      <c r="A336" s="529"/>
      <c r="B336" s="530"/>
      <c r="C336" s="530"/>
      <c r="D336" s="530"/>
      <c r="E336" s="54"/>
      <c r="F336" s="438"/>
      <c r="G336" s="439"/>
      <c r="H336" s="439"/>
      <c r="I336" s="406"/>
      <c r="J336" s="408"/>
    </row>
    <row r="337" spans="1:10" ht="12.75">
      <c r="A337" s="529"/>
      <c r="B337" s="530"/>
      <c r="C337" s="530"/>
      <c r="D337" s="530"/>
      <c r="E337" s="54"/>
      <c r="F337" s="438"/>
      <c r="G337" s="439"/>
      <c r="H337" s="439"/>
      <c r="I337" s="406"/>
      <c r="J337" s="408"/>
    </row>
    <row r="338" spans="1:10" ht="15.75" customHeight="1">
      <c r="A338" s="432"/>
      <c r="B338" s="433"/>
      <c r="C338" s="433"/>
      <c r="D338" s="433"/>
      <c r="E338" s="491" t="s">
        <v>771</v>
      </c>
      <c r="F338" s="491"/>
      <c r="G338" s="491"/>
      <c r="H338" s="431"/>
      <c r="I338" s="408"/>
      <c r="J338" s="408"/>
    </row>
    <row r="339" spans="1:10" ht="12.75">
      <c r="A339" s="492"/>
      <c r="B339" s="493"/>
      <c r="C339" s="493"/>
      <c r="D339" s="493"/>
      <c r="E339" s="494"/>
      <c r="F339" s="495"/>
      <c r="G339" s="431"/>
      <c r="H339" s="431"/>
      <c r="I339" s="408"/>
      <c r="J339" s="408"/>
    </row>
    <row r="340" spans="1:10" ht="12.75">
      <c r="A340" s="417"/>
      <c r="B340" s="418"/>
      <c r="C340" s="418"/>
      <c r="D340" s="418"/>
      <c r="E340" s="54"/>
      <c r="F340" s="438"/>
      <c r="G340" s="431"/>
      <c r="H340" s="431"/>
      <c r="I340" s="516"/>
      <c r="J340" s="516"/>
    </row>
    <row r="341" spans="1:10" ht="15" customHeight="1">
      <c r="A341" s="506" t="s">
        <v>343</v>
      </c>
      <c r="B341" s="517" t="s">
        <v>752</v>
      </c>
      <c r="C341" s="517"/>
      <c r="D341" s="517"/>
      <c r="E341" s="517"/>
      <c r="F341" s="518"/>
      <c r="G341" s="498"/>
      <c r="H341" s="498"/>
      <c r="I341" s="499"/>
      <c r="J341" s="130">
        <f>J238</f>
        <v>0</v>
      </c>
    </row>
    <row r="342" spans="1:10" ht="15">
      <c r="A342" s="506"/>
      <c r="B342" s="512"/>
      <c r="C342" s="512"/>
      <c r="D342" s="512"/>
      <c r="E342" s="512"/>
      <c r="F342" s="518"/>
      <c r="G342" s="498"/>
      <c r="H342" s="498"/>
      <c r="I342" s="499"/>
      <c r="J342" s="505"/>
    </row>
    <row r="343" spans="1:10" ht="15">
      <c r="A343" s="506" t="s">
        <v>369</v>
      </c>
      <c r="B343" s="512" t="s">
        <v>770</v>
      </c>
      <c r="C343" s="512"/>
      <c r="D343" s="512"/>
      <c r="E343" s="512"/>
      <c r="F343" s="518"/>
      <c r="G343" s="498"/>
      <c r="H343" s="498"/>
      <c r="I343" s="499"/>
      <c r="J343" s="130">
        <f>J333</f>
        <v>0</v>
      </c>
    </row>
    <row r="344" spans="1:10" ht="12.75">
      <c r="A344" s="417"/>
      <c r="B344" s="418"/>
      <c r="C344" s="418"/>
      <c r="D344" s="418"/>
      <c r="E344" s="54"/>
      <c r="F344" s="438"/>
      <c r="G344" s="431"/>
      <c r="H344" s="431"/>
      <c r="I344" s="516"/>
      <c r="J344" s="516"/>
    </row>
    <row r="345" spans="1:10" ht="15.75">
      <c r="A345" s="447" t="s">
        <v>521</v>
      </c>
      <c r="B345" s="448"/>
      <c r="C345" s="448"/>
      <c r="D345" s="448"/>
      <c r="E345" s="449"/>
      <c r="F345" s="450"/>
      <c r="G345" s="451"/>
      <c r="H345" s="451"/>
      <c r="I345" s="519"/>
      <c r="J345" s="395">
        <f>IF(SUM(J341:J343)=0,"",SUM(J341:J343))</f>
        <v>0</v>
      </c>
    </row>
    <row r="346" spans="1:10" ht="12.75">
      <c r="A346" s="403"/>
      <c r="B346" s="404"/>
      <c r="C346" s="404"/>
      <c r="D346" s="404"/>
      <c r="E346" s="405"/>
      <c r="F346" s="406"/>
      <c r="G346" s="407"/>
      <c r="H346" s="407"/>
      <c r="I346" s="408"/>
      <c r="J346" s="531"/>
    </row>
    <row r="432" ht="12"/>
    <row r="433" ht="12"/>
    <row r="434" ht="12"/>
    <row r="435" ht="12"/>
    <row r="436" ht="12"/>
    <row r="437" ht="12"/>
    <row r="438" ht="12"/>
    <row r="439" ht="12"/>
    <row r="440" ht="12"/>
    <row r="441" ht="12"/>
    <row r="442" ht="12"/>
    <row r="443" ht="12"/>
    <row r="444" ht="12"/>
    <row r="445" ht="12"/>
    <row r="446" ht="12"/>
    <row r="447" ht="12"/>
    <row r="448" ht="12"/>
    <row r="449" ht="12"/>
    <row r="450" ht="12"/>
    <row r="451" ht="12"/>
    <row r="452" ht="12"/>
    <row r="453" ht="12"/>
    <row r="454" ht="12"/>
    <row r="455" ht="12"/>
    <row r="456" ht="12"/>
    <row r="457" ht="12"/>
    <row r="458" ht="12"/>
    <row r="459" ht="12"/>
    <row r="460" ht="12"/>
    <row r="461" ht="12"/>
    <row r="462" ht="12"/>
    <row r="463" ht="12"/>
    <row r="464" ht="12"/>
    <row r="642" ht="12"/>
    <row r="643" ht="12"/>
    <row r="644" ht="12"/>
    <row r="645" ht="12"/>
    <row r="646" ht="12"/>
    <row r="647" ht="12"/>
    <row r="648" ht="12"/>
    <row r="649" ht="12"/>
    <row r="650" ht="12"/>
    <row r="651" ht="12"/>
    <row r="652" ht="12"/>
    <row r="653" ht="12"/>
    <row r="654" ht="12"/>
    <row r="655" ht="12"/>
    <row r="656" ht="12"/>
    <row r="657" ht="12"/>
    <row r="658" ht="12"/>
    <row r="659" ht="12"/>
    <row r="660" ht="12"/>
    <row r="661" ht="12"/>
    <row r="662" ht="12"/>
    <row r="663" ht="12"/>
    <row r="664" ht="12"/>
    <row r="665" ht="12"/>
    <row r="666" ht="12"/>
    <row r="667" ht="12"/>
    <row r="668" ht="12"/>
    <row r="669" ht="12"/>
    <row r="670" ht="12"/>
    <row r="671" ht="12"/>
    <row r="672" ht="12"/>
    <row r="673" ht="12"/>
    <row r="674" ht="12"/>
    <row r="675" ht="12"/>
    <row r="676" ht="12"/>
    <row r="677" ht="12"/>
    <row r="678" ht="12"/>
    <row r="679" ht="12"/>
    <row r="680" ht="12"/>
    <row r="681" ht="12"/>
    <row r="682" ht="12"/>
    <row r="683" ht="12"/>
    <row r="684" ht="12"/>
    <row r="685" ht="12"/>
    <row r="686" ht="12"/>
    <row r="687" ht="12"/>
    <row r="688" ht="12"/>
    <row r="689" ht="12"/>
    <row r="690" ht="12"/>
    <row r="691" ht="12"/>
    <row r="692" ht="12"/>
    <row r="693" ht="12"/>
    <row r="694" ht="12"/>
    <row r="695" ht="12"/>
    <row r="696" ht="12"/>
    <row r="697" ht="12"/>
    <row r="698" ht="12"/>
    <row r="699" ht="12"/>
    <row r="700" ht="12"/>
    <row r="701" ht="12"/>
    <row r="702" ht="12"/>
    <row r="703" ht="12"/>
    <row r="704" ht="12"/>
    <row r="705" ht="12"/>
    <row r="706" ht="12"/>
    <row r="707" ht="12"/>
    <row r="708" ht="12"/>
    <row r="709" ht="12"/>
    <row r="710" ht="12"/>
    <row r="711" ht="12"/>
    <row r="712" ht="12"/>
    <row r="713" ht="12"/>
    <row r="714" ht="12"/>
    <row r="715" ht="12"/>
    <row r="716" ht="12"/>
    <row r="717" ht="12"/>
    <row r="718" ht="12"/>
    <row r="719" ht="12"/>
    <row r="720" ht="12"/>
    <row r="721" ht="12"/>
    <row r="722" ht="12"/>
    <row r="723" ht="12"/>
    <row r="724" ht="12"/>
    <row r="725" ht="12"/>
    <row r="726" ht="12"/>
    <row r="727" ht="12"/>
    <row r="728" ht="12"/>
    <row r="729" ht="12"/>
    <row r="730" ht="12"/>
    <row r="731" ht="12"/>
  </sheetData>
  <sheetProtection password="F529" sheet="1" objects="1" scenarios="1"/>
  <mergeCells count="13">
    <mergeCell ref="E2:H2"/>
    <mergeCell ref="E3:H3"/>
    <mergeCell ref="E6:H6"/>
    <mergeCell ref="E12:H12"/>
    <mergeCell ref="E13:H13"/>
    <mergeCell ref="E225:G225"/>
    <mergeCell ref="B228:F228"/>
    <mergeCell ref="B230:F230"/>
    <mergeCell ref="B234:E234"/>
    <mergeCell ref="E326:G326"/>
    <mergeCell ref="B329:E329"/>
    <mergeCell ref="E338:G338"/>
    <mergeCell ref="B341:E341"/>
  </mergeCells>
  <printOptions/>
  <pageMargins left="0.6694444444444444" right="0.15763888888888888" top="1.6534722222222222" bottom="1.2784722222222222" header="0.5118055555555555" footer="0.5118055555555555"/>
  <pageSetup horizontalDpi="300" verticalDpi="300" orientation="portrait" paperSize="9"/>
  <headerFooter alignWithMargins="0">
    <oddHeader>&amp;CGRAĐEVINA:
PROJEKT ODRŽAVANJA I 
ENERGETSKE RACIONALIZACIJE
POSTOJEĆE GRAĐEVINE - 
PŠ DESINEC&amp;R&amp;P | Stranica</oddHeader>
  </headerFooter>
  <legacyDrawing r:id="rId2"/>
</worksheet>
</file>

<file path=xl/worksheets/sheet7.xml><?xml version="1.0" encoding="utf-8"?>
<worksheet xmlns="http://schemas.openxmlformats.org/spreadsheetml/2006/main" xmlns:r="http://schemas.openxmlformats.org/officeDocument/2006/relationships">
  <dimension ref="A1:G487"/>
  <sheetViews>
    <sheetView zoomScale="106" zoomScaleNormal="106" workbookViewId="0" topLeftCell="A203">
      <selection activeCell="H219" sqref="H219"/>
    </sheetView>
  </sheetViews>
  <sheetFormatPr defaultColWidth="8.00390625" defaultRowHeight="12.75"/>
  <cols>
    <col min="1" max="1" width="4.421875" style="11" customWidth="1"/>
    <col min="2" max="2" width="39.00390625" style="532" customWidth="1"/>
    <col min="3" max="3" width="9.28125" style="13" customWidth="1"/>
    <col min="4" max="4" width="9.28125" style="14" customWidth="1"/>
    <col min="5" max="5" width="9.28125" style="533" customWidth="1"/>
    <col min="6" max="6" width="14.421875" style="15" customWidth="1"/>
    <col min="7" max="8" width="9.28125" style="16" customWidth="1"/>
    <col min="9" max="9" width="9.00390625" style="17" customWidth="1"/>
    <col min="10" max="10" width="12.140625" style="18" customWidth="1"/>
    <col min="11" max="11" width="9.140625" style="19" customWidth="1"/>
    <col min="12" max="16384" width="9.140625" style="20" customWidth="1"/>
  </cols>
  <sheetData>
    <row r="1" spans="1:6" s="540" customFormat="1" ht="15">
      <c r="A1" s="534"/>
      <c r="B1" s="535"/>
      <c r="C1" s="536"/>
      <c r="D1" s="537"/>
      <c r="E1" s="538"/>
      <c r="F1" s="539"/>
    </row>
    <row r="2" spans="1:6" s="540" customFormat="1" ht="15">
      <c r="A2" s="541" t="s">
        <v>118</v>
      </c>
      <c r="B2" s="542" t="s">
        <v>772</v>
      </c>
      <c r="C2" s="543"/>
      <c r="D2" s="544"/>
      <c r="E2" s="538"/>
      <c r="F2" s="539"/>
    </row>
    <row r="3" spans="1:6" s="540" customFormat="1" ht="15">
      <c r="A3" s="545"/>
      <c r="B3" s="546"/>
      <c r="C3" s="543"/>
      <c r="D3" s="544"/>
      <c r="E3" s="538"/>
      <c r="F3" s="539"/>
    </row>
    <row r="4" spans="1:6" s="540" customFormat="1" ht="217.5" customHeight="1">
      <c r="A4" s="545" t="s">
        <v>773</v>
      </c>
      <c r="B4" s="547" t="s">
        <v>774</v>
      </c>
      <c r="C4" s="543"/>
      <c r="D4" s="544"/>
      <c r="E4" s="538"/>
      <c r="F4" s="539"/>
    </row>
    <row r="5" spans="1:6" s="540" customFormat="1" ht="25.5">
      <c r="A5" s="545" t="s">
        <v>29</v>
      </c>
      <c r="B5" s="548" t="s">
        <v>775</v>
      </c>
      <c r="C5" s="543"/>
      <c r="D5" s="544"/>
      <c r="E5" s="538"/>
      <c r="F5" s="539"/>
    </row>
    <row r="6" spans="1:6" s="540" customFormat="1" ht="15">
      <c r="A6" s="545" t="s">
        <v>29</v>
      </c>
      <c r="B6" s="548" t="s">
        <v>776</v>
      </c>
      <c r="C6" s="543"/>
      <c r="D6" s="544"/>
      <c r="E6" s="538"/>
      <c r="F6" s="539"/>
    </row>
    <row r="7" spans="1:6" s="540" customFormat="1" ht="12.75" customHeight="1">
      <c r="A7" s="545" t="s">
        <v>29</v>
      </c>
      <c r="B7" s="548" t="s">
        <v>777</v>
      </c>
      <c r="C7" s="543"/>
      <c r="D7" s="544"/>
      <c r="E7" s="538"/>
      <c r="F7" s="539"/>
    </row>
    <row r="8" spans="1:6" s="540" customFormat="1" ht="12.75" customHeight="1">
      <c r="A8" s="545" t="s">
        <v>29</v>
      </c>
      <c r="B8" s="548" t="s">
        <v>778</v>
      </c>
      <c r="C8" s="543"/>
      <c r="D8" s="544"/>
      <c r="E8" s="538"/>
      <c r="F8" s="539"/>
    </row>
    <row r="9" spans="1:6" s="540" customFormat="1" ht="12.75" customHeight="1">
      <c r="A9" s="545" t="s">
        <v>29</v>
      </c>
      <c r="B9" s="548" t="s">
        <v>779</v>
      </c>
      <c r="C9" s="543"/>
      <c r="D9" s="544"/>
      <c r="E9" s="538"/>
      <c r="F9" s="539"/>
    </row>
    <row r="10" spans="1:6" s="540" customFormat="1" ht="39" customHeight="1">
      <c r="A10" s="545" t="s">
        <v>29</v>
      </c>
      <c r="B10" s="548" t="s">
        <v>780</v>
      </c>
      <c r="C10" s="543"/>
      <c r="D10" s="544"/>
      <c r="E10" s="538"/>
      <c r="F10" s="539"/>
    </row>
    <row r="11" spans="1:6" s="540" customFormat="1" ht="38.25">
      <c r="A11" s="545" t="s">
        <v>29</v>
      </c>
      <c r="B11" s="548" t="s">
        <v>781</v>
      </c>
      <c r="C11" s="543"/>
      <c r="D11" s="544"/>
      <c r="E11" s="538"/>
      <c r="F11" s="539"/>
    </row>
    <row r="12" spans="1:6" s="540" customFormat="1" ht="12.75" customHeight="1">
      <c r="A12" s="545" t="s">
        <v>29</v>
      </c>
      <c r="B12" s="548" t="s">
        <v>782</v>
      </c>
      <c r="C12" s="543"/>
      <c r="D12" s="544"/>
      <c r="E12" s="538"/>
      <c r="F12" s="539"/>
    </row>
    <row r="13" spans="1:6" s="540" customFormat="1" ht="12.75" customHeight="1">
      <c r="A13" s="545" t="s">
        <v>29</v>
      </c>
      <c r="B13" s="548" t="s">
        <v>783</v>
      </c>
      <c r="C13" s="543"/>
      <c r="D13" s="544"/>
      <c r="E13" s="538"/>
      <c r="F13" s="539"/>
    </row>
    <row r="14" spans="1:6" s="540" customFormat="1" ht="12.75" customHeight="1">
      <c r="A14" s="545" t="s">
        <v>29</v>
      </c>
      <c r="B14" s="548" t="s">
        <v>784</v>
      </c>
      <c r="C14" s="543"/>
      <c r="D14" s="544"/>
      <c r="E14" s="538"/>
      <c r="F14" s="539"/>
    </row>
    <row r="15" spans="1:6" s="540" customFormat="1" ht="12.75" customHeight="1">
      <c r="A15" s="545" t="s">
        <v>29</v>
      </c>
      <c r="B15" s="548" t="s">
        <v>785</v>
      </c>
      <c r="C15" s="543"/>
      <c r="D15" s="544"/>
      <c r="E15" s="538"/>
      <c r="F15" s="539"/>
    </row>
    <row r="16" spans="1:6" s="540" customFormat="1" ht="12.75" customHeight="1">
      <c r="A16" s="545"/>
      <c r="B16" s="548" t="s">
        <v>786</v>
      </c>
      <c r="C16" s="543"/>
      <c r="D16" s="544"/>
      <c r="E16" s="538"/>
      <c r="F16" s="539"/>
    </row>
    <row r="17" spans="1:6" s="540" customFormat="1" ht="12.75" customHeight="1">
      <c r="A17" s="545"/>
      <c r="B17" s="548" t="s">
        <v>787</v>
      </c>
      <c r="C17" s="543"/>
      <c r="D17" s="544"/>
      <c r="E17" s="538"/>
      <c r="F17" s="539"/>
    </row>
    <row r="18" spans="1:6" s="540" customFormat="1" ht="12.75" customHeight="1">
      <c r="A18" s="545"/>
      <c r="B18" s="548" t="s">
        <v>788</v>
      </c>
      <c r="C18" s="543"/>
      <c r="D18" s="544"/>
      <c r="E18" s="538"/>
      <c r="F18" s="539"/>
    </row>
    <row r="19" spans="1:6" s="540" customFormat="1" ht="12.75" customHeight="1">
      <c r="A19" s="545"/>
      <c r="B19" s="548" t="s">
        <v>789</v>
      </c>
      <c r="C19" s="543"/>
      <c r="D19" s="544"/>
      <c r="E19" s="538"/>
      <c r="F19" s="539"/>
    </row>
    <row r="20" spans="1:6" s="540" customFormat="1" ht="25.5">
      <c r="A20" s="545"/>
      <c r="B20" s="548" t="s">
        <v>790</v>
      </c>
      <c r="C20" s="543"/>
      <c r="D20" s="544"/>
      <c r="E20" s="538"/>
      <c r="F20" s="539"/>
    </row>
    <row r="21" spans="1:6" s="540" customFormat="1" ht="15">
      <c r="A21" s="545"/>
      <c r="B21" s="549"/>
      <c r="C21" s="550" t="s">
        <v>791</v>
      </c>
      <c r="D21" s="551">
        <v>1</v>
      </c>
      <c r="E21" s="552"/>
      <c r="F21" s="553">
        <f>IF(E21*D21=0,"",E21*D21)</f>
        <v>0</v>
      </c>
    </row>
    <row r="22" spans="1:6" s="540" customFormat="1" ht="15">
      <c r="A22" s="545"/>
      <c r="B22" s="546"/>
      <c r="C22" s="543"/>
      <c r="D22" s="544"/>
      <c r="E22" s="538"/>
      <c r="F22" s="539"/>
    </row>
    <row r="23" spans="1:5" s="540" customFormat="1" ht="51">
      <c r="A23" s="545" t="s">
        <v>792</v>
      </c>
      <c r="B23" s="547" t="s">
        <v>793</v>
      </c>
      <c r="C23" s="554"/>
      <c r="D23" s="554"/>
      <c r="E23" s="555"/>
    </row>
    <row r="24" spans="1:6" s="540" customFormat="1" ht="25.5">
      <c r="A24" s="545"/>
      <c r="B24" s="547" t="s">
        <v>794</v>
      </c>
      <c r="C24" s="543"/>
      <c r="D24" s="544"/>
      <c r="E24" s="538"/>
      <c r="F24" s="539"/>
    </row>
    <row r="25" spans="1:6" s="540" customFormat="1" ht="15">
      <c r="A25" s="545"/>
      <c r="B25" s="547" t="s">
        <v>795</v>
      </c>
      <c r="C25" s="543" t="s">
        <v>791</v>
      </c>
      <c r="D25" s="544">
        <v>1</v>
      </c>
      <c r="E25" s="538"/>
      <c r="F25" s="106">
        <f>IF(E25*D25=0,"",E25*D25)</f>
        <v>0</v>
      </c>
    </row>
    <row r="26" spans="1:5" s="540" customFormat="1" ht="15">
      <c r="A26" s="545"/>
      <c r="B26" s="548"/>
      <c r="C26" s="554"/>
      <c r="D26" s="554"/>
      <c r="E26" s="555"/>
    </row>
    <row r="27" spans="1:5" s="540" customFormat="1" ht="25.5">
      <c r="A27" s="556" t="s">
        <v>796</v>
      </c>
      <c r="B27" s="547" t="s">
        <v>797</v>
      </c>
      <c r="C27" s="554"/>
      <c r="D27" s="554"/>
      <c r="E27" s="555"/>
    </row>
    <row r="28" spans="1:6" s="540" customFormat="1" ht="15">
      <c r="A28" s="545"/>
      <c r="B28" s="546" t="s">
        <v>798</v>
      </c>
      <c r="C28" s="543" t="s">
        <v>791</v>
      </c>
      <c r="D28" s="544">
        <v>1</v>
      </c>
      <c r="E28" s="538"/>
      <c r="F28" s="106">
        <f>IF(E28*D28=0,"",E28*D28)</f>
        <v>0</v>
      </c>
    </row>
    <row r="29" spans="1:6" s="540" customFormat="1" ht="15">
      <c r="A29" s="545"/>
      <c r="B29" s="546"/>
      <c r="C29" s="543"/>
      <c r="D29" s="544"/>
      <c r="E29" s="538"/>
      <c r="F29" s="539"/>
    </row>
    <row r="30" spans="1:6" s="540" customFormat="1" ht="51">
      <c r="A30" s="545" t="s">
        <v>799</v>
      </c>
      <c r="B30" s="547" t="s">
        <v>800</v>
      </c>
      <c r="C30" s="543"/>
      <c r="D30" s="544"/>
      <c r="E30" s="538"/>
      <c r="F30" s="539"/>
    </row>
    <row r="31" spans="1:6" s="540" customFormat="1" ht="15.75" customHeight="1">
      <c r="A31" s="545"/>
      <c r="B31" s="547" t="s">
        <v>801</v>
      </c>
      <c r="C31" s="543"/>
      <c r="D31" s="544"/>
      <c r="E31" s="538"/>
      <c r="F31" s="539"/>
    </row>
    <row r="32" spans="1:6" s="540" customFormat="1" ht="15.75" customHeight="1">
      <c r="A32" s="545"/>
      <c r="B32" s="547" t="s">
        <v>802</v>
      </c>
      <c r="C32" s="543" t="s">
        <v>791</v>
      </c>
      <c r="D32" s="544">
        <v>1</v>
      </c>
      <c r="E32" s="538"/>
      <c r="F32" s="106">
        <f>IF(E32*D32=0,"",E32*D32)</f>
        <v>0</v>
      </c>
    </row>
    <row r="33" spans="1:6" s="540" customFormat="1" ht="15.75" customHeight="1">
      <c r="A33" s="545"/>
      <c r="B33" s="547"/>
      <c r="C33" s="543"/>
      <c r="D33" s="544"/>
      <c r="E33" s="538"/>
      <c r="F33" s="539"/>
    </row>
    <row r="34" spans="1:6" s="540" customFormat="1" ht="96.75" customHeight="1">
      <c r="A34" s="545" t="s">
        <v>803</v>
      </c>
      <c r="B34" s="547" t="s">
        <v>804</v>
      </c>
      <c r="C34" s="543"/>
      <c r="D34" s="544"/>
      <c r="E34" s="538"/>
      <c r="F34" s="539"/>
    </row>
    <row r="35" spans="1:6" s="540" customFormat="1" ht="38.25">
      <c r="A35" s="545" t="s">
        <v>29</v>
      </c>
      <c r="B35" s="547" t="s">
        <v>805</v>
      </c>
      <c r="C35" s="543"/>
      <c r="D35" s="544"/>
      <c r="E35" s="538"/>
      <c r="F35" s="539"/>
    </row>
    <row r="36" spans="1:6" s="540" customFormat="1" ht="15.75" customHeight="1">
      <c r="A36" s="545"/>
      <c r="B36" s="547" t="s">
        <v>806</v>
      </c>
      <c r="C36" s="543" t="s">
        <v>125</v>
      </c>
      <c r="D36" s="544">
        <v>1</v>
      </c>
      <c r="E36" s="538"/>
      <c r="F36" s="106"/>
    </row>
    <row r="37" spans="1:6" s="540" customFormat="1" ht="15.75" customHeight="1">
      <c r="A37" s="545" t="s">
        <v>29</v>
      </c>
      <c r="B37" s="547" t="s">
        <v>807</v>
      </c>
      <c r="C37" s="543"/>
      <c r="D37" s="544"/>
      <c r="E37" s="538"/>
      <c r="F37" s="539"/>
    </row>
    <row r="38" spans="1:6" s="540" customFormat="1" ht="15.75" customHeight="1">
      <c r="A38" s="545"/>
      <c r="B38" s="547" t="s">
        <v>808</v>
      </c>
      <c r="C38" s="543"/>
      <c r="D38" s="544"/>
      <c r="E38" s="538"/>
      <c r="F38" s="539"/>
    </row>
    <row r="39" spans="1:6" s="540" customFormat="1" ht="25.5">
      <c r="A39" s="545"/>
      <c r="B39" s="547" t="s">
        <v>809</v>
      </c>
      <c r="C39" s="543" t="s">
        <v>125</v>
      </c>
      <c r="D39" s="544">
        <v>1</v>
      </c>
      <c r="E39" s="538"/>
      <c r="F39" s="106"/>
    </row>
    <row r="40" spans="1:6" s="540" customFormat="1" ht="25.5">
      <c r="A40" s="545" t="s">
        <v>29</v>
      </c>
      <c r="B40" s="547" t="s">
        <v>810</v>
      </c>
      <c r="C40" s="543"/>
      <c r="D40" s="544"/>
      <c r="E40" s="538"/>
      <c r="F40" s="539"/>
    </row>
    <row r="41" spans="1:6" s="540" customFormat="1" ht="15">
      <c r="A41" s="545"/>
      <c r="B41" s="547" t="s">
        <v>811</v>
      </c>
      <c r="C41" s="543" t="s">
        <v>125</v>
      </c>
      <c r="D41" s="544">
        <v>4</v>
      </c>
      <c r="E41" s="538"/>
      <c r="F41" s="106"/>
    </row>
    <row r="42" spans="1:6" s="540" customFormat="1" ht="15">
      <c r="A42" s="545"/>
      <c r="B42" s="547" t="s">
        <v>812</v>
      </c>
      <c r="C42" s="543" t="s">
        <v>125</v>
      </c>
      <c r="D42" s="544">
        <v>3</v>
      </c>
      <c r="E42" s="538"/>
      <c r="F42" s="106"/>
    </row>
    <row r="43" spans="1:6" s="540" customFormat="1" ht="15">
      <c r="A43" s="545"/>
      <c r="B43" s="547" t="s">
        <v>813</v>
      </c>
      <c r="C43" s="543" t="s">
        <v>125</v>
      </c>
      <c r="D43" s="544">
        <v>6</v>
      </c>
      <c r="E43" s="538"/>
      <c r="F43" s="106"/>
    </row>
    <row r="44" spans="1:6" s="540" customFormat="1" ht="15">
      <c r="A44" s="545"/>
      <c r="B44" s="547" t="s">
        <v>814</v>
      </c>
      <c r="C44" s="543" t="s">
        <v>125</v>
      </c>
      <c r="D44" s="544">
        <v>6</v>
      </c>
      <c r="E44" s="538"/>
      <c r="F44" s="106"/>
    </row>
    <row r="45" spans="1:6" s="540" customFormat="1" ht="25.5">
      <c r="A45" s="545" t="s">
        <v>29</v>
      </c>
      <c r="B45" s="547" t="s">
        <v>815</v>
      </c>
      <c r="C45" s="543"/>
      <c r="D45" s="544"/>
      <c r="E45" s="538"/>
      <c r="F45" s="539"/>
    </row>
    <row r="46" spans="1:6" s="540" customFormat="1" ht="15">
      <c r="A46" s="545"/>
      <c r="B46" s="547" t="s">
        <v>813</v>
      </c>
      <c r="C46" s="543" t="s">
        <v>125</v>
      </c>
      <c r="D46" s="544">
        <v>2</v>
      </c>
      <c r="E46" s="538"/>
      <c r="F46" s="106"/>
    </row>
    <row r="47" spans="1:6" s="540" customFormat="1" ht="25.5">
      <c r="A47" s="545" t="s">
        <v>29</v>
      </c>
      <c r="B47" s="547" t="s">
        <v>816</v>
      </c>
      <c r="C47" s="543"/>
      <c r="D47" s="544"/>
      <c r="E47" s="538"/>
      <c r="F47" s="539"/>
    </row>
    <row r="48" spans="1:6" s="540" customFormat="1" ht="15">
      <c r="A48" s="545"/>
      <c r="B48" s="547" t="s">
        <v>813</v>
      </c>
      <c r="C48" s="543" t="s">
        <v>125</v>
      </c>
      <c r="D48" s="544">
        <v>2</v>
      </c>
      <c r="E48" s="538"/>
      <c r="F48" s="106"/>
    </row>
    <row r="49" spans="1:6" s="540" customFormat="1" ht="15.75" customHeight="1">
      <c r="A49" s="545" t="s">
        <v>29</v>
      </c>
      <c r="B49" s="547" t="s">
        <v>817</v>
      </c>
      <c r="C49" s="543"/>
      <c r="D49" s="544"/>
      <c r="E49" s="538"/>
      <c r="F49" s="539"/>
    </row>
    <row r="50" spans="1:6" s="540" customFormat="1" ht="15">
      <c r="A50" s="545"/>
      <c r="B50" s="547" t="s">
        <v>813</v>
      </c>
      <c r="C50" s="543" t="s">
        <v>125</v>
      </c>
      <c r="D50" s="544">
        <v>2</v>
      </c>
      <c r="E50" s="538"/>
      <c r="F50" s="106"/>
    </row>
    <row r="51" spans="1:6" s="540" customFormat="1" ht="15">
      <c r="A51" s="545"/>
      <c r="B51" s="547" t="s">
        <v>814</v>
      </c>
      <c r="C51" s="543" t="s">
        <v>125</v>
      </c>
      <c r="D51" s="544">
        <v>1</v>
      </c>
      <c r="E51" s="538"/>
      <c r="F51" s="106"/>
    </row>
    <row r="52" spans="1:6" s="540" customFormat="1" ht="15">
      <c r="A52" s="545" t="s">
        <v>29</v>
      </c>
      <c r="B52" s="547" t="s">
        <v>818</v>
      </c>
      <c r="C52" s="543"/>
      <c r="D52" s="544"/>
      <c r="E52" s="538"/>
      <c r="F52" s="539"/>
    </row>
    <row r="53" spans="1:6" s="540" customFormat="1" ht="15">
      <c r="A53" s="545"/>
      <c r="B53" s="547" t="s">
        <v>811</v>
      </c>
      <c r="C53" s="543" t="s">
        <v>125</v>
      </c>
      <c r="D53" s="544">
        <v>6</v>
      </c>
      <c r="E53" s="538"/>
      <c r="F53" s="106"/>
    </row>
    <row r="54" spans="1:6" s="540" customFormat="1" ht="15">
      <c r="A54" s="545"/>
      <c r="B54" s="549"/>
      <c r="C54" s="550" t="s">
        <v>791</v>
      </c>
      <c r="D54" s="551">
        <v>1</v>
      </c>
      <c r="E54" s="552"/>
      <c r="F54" s="553">
        <f>IF(E54*D54=0,"",E54*D54)</f>
        <v>0</v>
      </c>
    </row>
    <row r="55" spans="1:6" s="540" customFormat="1" ht="15">
      <c r="A55" s="545"/>
      <c r="B55" s="548"/>
      <c r="C55" s="543"/>
      <c r="D55" s="544"/>
      <c r="E55" s="538"/>
      <c r="F55" s="539"/>
    </row>
    <row r="56" spans="1:6" s="540" customFormat="1" ht="140.25">
      <c r="A56" s="545" t="s">
        <v>819</v>
      </c>
      <c r="B56" s="548" t="s">
        <v>820</v>
      </c>
      <c r="C56" s="543"/>
      <c r="D56" s="544"/>
      <c r="E56" s="538"/>
      <c r="F56" s="539"/>
    </row>
    <row r="57" spans="1:6" s="540" customFormat="1" ht="15">
      <c r="A57" s="545" t="s">
        <v>29</v>
      </c>
      <c r="B57" s="548" t="s">
        <v>821</v>
      </c>
      <c r="C57" s="543"/>
      <c r="D57" s="544"/>
      <c r="E57" s="538"/>
      <c r="F57" s="539"/>
    </row>
    <row r="58" spans="1:6" s="540" customFormat="1" ht="15">
      <c r="A58" s="545"/>
      <c r="B58" s="548" t="s">
        <v>822</v>
      </c>
      <c r="C58" s="543"/>
      <c r="D58" s="544"/>
      <c r="E58" s="538"/>
      <c r="F58" s="539"/>
    </row>
    <row r="59" spans="1:6" s="540" customFormat="1" ht="15">
      <c r="A59" s="545"/>
      <c r="B59" s="548" t="s">
        <v>823</v>
      </c>
      <c r="C59" s="543"/>
      <c r="D59" s="544"/>
      <c r="E59" s="538"/>
      <c r="F59" s="539"/>
    </row>
    <row r="60" spans="1:6" s="540" customFormat="1" ht="15">
      <c r="A60" s="545"/>
      <c r="B60" s="548" t="s">
        <v>824</v>
      </c>
      <c r="C60" s="543" t="s">
        <v>125</v>
      </c>
      <c r="D60" s="544">
        <v>2</v>
      </c>
      <c r="E60" s="538"/>
      <c r="F60" s="539"/>
    </row>
    <row r="61" spans="1:6" s="540" customFormat="1" ht="15">
      <c r="A61" s="545"/>
      <c r="B61" s="548" t="s">
        <v>825</v>
      </c>
      <c r="C61" s="543" t="s">
        <v>125</v>
      </c>
      <c r="D61" s="544">
        <v>1</v>
      </c>
      <c r="E61" s="538"/>
      <c r="F61" s="539"/>
    </row>
    <row r="62" spans="1:6" s="540" customFormat="1" ht="15">
      <c r="A62" s="545"/>
      <c r="B62" s="548" t="s">
        <v>826</v>
      </c>
      <c r="C62" s="543" t="s">
        <v>748</v>
      </c>
      <c r="D62" s="544">
        <v>2</v>
      </c>
      <c r="E62" s="538"/>
      <c r="F62" s="539"/>
    </row>
    <row r="63" spans="1:6" s="540" customFormat="1" ht="15">
      <c r="A63" s="545"/>
      <c r="B63" s="548" t="s">
        <v>827</v>
      </c>
      <c r="C63" s="543" t="s">
        <v>125</v>
      </c>
      <c r="D63" s="544">
        <v>1</v>
      </c>
      <c r="E63" s="538"/>
      <c r="F63" s="539"/>
    </row>
    <row r="64" spans="1:6" s="540" customFormat="1" ht="15">
      <c r="A64" s="545"/>
      <c r="B64" s="548" t="s">
        <v>828</v>
      </c>
      <c r="C64" s="543" t="s">
        <v>125</v>
      </c>
      <c r="D64" s="544">
        <v>1</v>
      </c>
      <c r="E64" s="538"/>
      <c r="F64" s="539"/>
    </row>
    <row r="65" spans="1:6" s="540" customFormat="1" ht="15">
      <c r="A65" s="545"/>
      <c r="B65" s="548" t="s">
        <v>829</v>
      </c>
      <c r="C65" s="543" t="s">
        <v>125</v>
      </c>
      <c r="D65" s="544">
        <v>1</v>
      </c>
      <c r="E65" s="538"/>
      <c r="F65" s="539"/>
    </row>
    <row r="66" spans="1:6" s="540" customFormat="1" ht="15">
      <c r="A66" s="545"/>
      <c r="B66" s="548" t="s">
        <v>830</v>
      </c>
      <c r="C66" s="543" t="s">
        <v>125</v>
      </c>
      <c r="D66" s="544">
        <v>1</v>
      </c>
      <c r="E66" s="538"/>
      <c r="F66" s="539"/>
    </row>
    <row r="67" spans="1:6" s="540" customFormat="1" ht="15">
      <c r="A67" s="545" t="s">
        <v>29</v>
      </c>
      <c r="B67" s="548" t="s">
        <v>831</v>
      </c>
      <c r="C67" s="543"/>
      <c r="D67" s="544"/>
      <c r="E67" s="538"/>
      <c r="F67" s="539"/>
    </row>
    <row r="68" spans="1:6" s="540" customFormat="1" ht="15">
      <c r="A68" s="545"/>
      <c r="B68" s="548" t="s">
        <v>832</v>
      </c>
      <c r="C68" s="543"/>
      <c r="D68" s="544"/>
      <c r="E68" s="538"/>
      <c r="F68" s="539"/>
    </row>
    <row r="69" spans="1:6" s="540" customFormat="1" ht="15">
      <c r="A69" s="545"/>
      <c r="B69" s="548" t="s">
        <v>823</v>
      </c>
      <c r="C69" s="543"/>
      <c r="D69" s="544"/>
      <c r="E69" s="538"/>
      <c r="F69" s="539"/>
    </row>
    <row r="70" spans="1:6" s="540" customFormat="1" ht="15">
      <c r="A70" s="545"/>
      <c r="B70" s="548" t="s">
        <v>824</v>
      </c>
      <c r="C70" s="543" t="s">
        <v>125</v>
      </c>
      <c r="D70" s="544">
        <v>2</v>
      </c>
      <c r="E70" s="538"/>
      <c r="F70" s="539"/>
    </row>
    <row r="71" spans="1:6" s="540" customFormat="1" ht="15">
      <c r="A71" s="545"/>
      <c r="B71" s="548" t="s">
        <v>825</v>
      </c>
      <c r="C71" s="543" t="s">
        <v>125</v>
      </c>
      <c r="D71" s="544">
        <v>1</v>
      </c>
      <c r="E71" s="538"/>
      <c r="F71" s="539"/>
    </row>
    <row r="72" spans="1:6" s="540" customFormat="1" ht="15">
      <c r="A72" s="545"/>
      <c r="B72" s="548" t="s">
        <v>826</v>
      </c>
      <c r="C72" s="543" t="s">
        <v>748</v>
      </c>
      <c r="D72" s="544">
        <v>2</v>
      </c>
      <c r="E72" s="538"/>
      <c r="F72" s="539"/>
    </row>
    <row r="73" spans="1:6" s="540" customFormat="1" ht="15">
      <c r="A73" s="545"/>
      <c r="B73" s="548" t="s">
        <v>827</v>
      </c>
      <c r="C73" s="543" t="s">
        <v>125</v>
      </c>
      <c r="D73" s="544">
        <v>1</v>
      </c>
      <c r="E73" s="538"/>
      <c r="F73" s="539"/>
    </row>
    <row r="74" spans="1:6" s="540" customFormat="1" ht="15">
      <c r="A74" s="545"/>
      <c r="B74" s="548" t="s">
        <v>828</v>
      </c>
      <c r="C74" s="543" t="s">
        <v>125</v>
      </c>
      <c r="D74" s="544">
        <v>1</v>
      </c>
      <c r="E74" s="538"/>
      <c r="F74" s="539"/>
    </row>
    <row r="75" spans="1:6" s="540" customFormat="1" ht="15">
      <c r="A75" s="545"/>
      <c r="B75" s="549"/>
      <c r="C75" s="550" t="s">
        <v>791</v>
      </c>
      <c r="D75" s="551">
        <v>1</v>
      </c>
      <c r="E75" s="552"/>
      <c r="F75" s="553">
        <f>IF(E75*D75=0,"",E75*D75)</f>
        <v>0</v>
      </c>
    </row>
    <row r="76" spans="1:6" s="540" customFormat="1" ht="15">
      <c r="A76" s="545"/>
      <c r="B76" s="548"/>
      <c r="C76" s="543"/>
      <c r="D76" s="544"/>
      <c r="E76" s="538"/>
      <c r="F76" s="539"/>
    </row>
    <row r="77" spans="1:6" s="540" customFormat="1" ht="89.25">
      <c r="A77" s="545" t="s">
        <v>833</v>
      </c>
      <c r="B77" s="548" t="s">
        <v>834</v>
      </c>
      <c r="C77" s="543"/>
      <c r="D77" s="544"/>
      <c r="E77" s="538"/>
      <c r="F77" s="539"/>
    </row>
    <row r="78" spans="1:6" s="540" customFormat="1" ht="15">
      <c r="A78" s="545" t="s">
        <v>29</v>
      </c>
      <c r="B78" s="548" t="s">
        <v>835</v>
      </c>
      <c r="C78" s="543"/>
      <c r="D78" s="544"/>
      <c r="E78" s="538"/>
      <c r="F78" s="539"/>
    </row>
    <row r="79" spans="1:6" s="540" customFormat="1" ht="15">
      <c r="A79" s="545"/>
      <c r="B79" s="548" t="s">
        <v>811</v>
      </c>
      <c r="C79" s="543" t="s">
        <v>125</v>
      </c>
      <c r="D79" s="544">
        <v>6</v>
      </c>
      <c r="E79" s="538"/>
      <c r="F79" s="539"/>
    </row>
    <row r="80" spans="1:6" s="540" customFormat="1" ht="15">
      <c r="A80" s="545"/>
      <c r="B80" s="548" t="s">
        <v>836</v>
      </c>
      <c r="C80" s="543" t="s">
        <v>125</v>
      </c>
      <c r="D80" s="544">
        <v>2</v>
      </c>
      <c r="E80" s="538"/>
      <c r="F80" s="539"/>
    </row>
    <row r="81" spans="1:6" s="540" customFormat="1" ht="15">
      <c r="A81" s="545"/>
      <c r="B81" s="548" t="s">
        <v>812</v>
      </c>
      <c r="C81" s="543" t="s">
        <v>125</v>
      </c>
      <c r="D81" s="544">
        <v>2</v>
      </c>
      <c r="E81" s="538"/>
      <c r="F81" s="539"/>
    </row>
    <row r="82" spans="1:6" s="540" customFormat="1" ht="15">
      <c r="A82" s="545"/>
      <c r="B82" s="548" t="s">
        <v>813</v>
      </c>
      <c r="C82" s="543" t="s">
        <v>125</v>
      </c>
      <c r="D82" s="544">
        <v>6</v>
      </c>
      <c r="E82" s="538"/>
      <c r="F82" s="539"/>
    </row>
    <row r="83" spans="1:6" s="540" customFormat="1" ht="15">
      <c r="A83" s="545" t="s">
        <v>29</v>
      </c>
      <c r="B83" s="548" t="s">
        <v>837</v>
      </c>
      <c r="C83" s="543"/>
      <c r="D83" s="544"/>
      <c r="E83" s="538"/>
      <c r="F83" s="539"/>
    </row>
    <row r="84" spans="1:6" s="540" customFormat="1" ht="15">
      <c r="A84" s="545"/>
      <c r="B84" s="548" t="s">
        <v>813</v>
      </c>
      <c r="C84" s="543" t="s">
        <v>125</v>
      </c>
      <c r="D84" s="544">
        <v>2</v>
      </c>
      <c r="E84" s="538"/>
      <c r="F84" s="539"/>
    </row>
    <row r="85" spans="1:6" s="540" customFormat="1" ht="15">
      <c r="A85" s="545" t="s">
        <v>29</v>
      </c>
      <c r="B85" s="548" t="s">
        <v>838</v>
      </c>
      <c r="C85" s="543"/>
      <c r="D85" s="544"/>
      <c r="E85" s="538"/>
      <c r="F85" s="539"/>
    </row>
    <row r="86" spans="1:6" s="540" customFormat="1" ht="15">
      <c r="A86" s="545"/>
      <c r="B86" s="548" t="s">
        <v>813</v>
      </c>
      <c r="C86" s="543" t="s">
        <v>125</v>
      </c>
      <c r="D86" s="544">
        <v>2</v>
      </c>
      <c r="E86" s="538"/>
      <c r="F86" s="539"/>
    </row>
    <row r="87" spans="1:6" s="540" customFormat="1" ht="15">
      <c r="A87" s="545"/>
      <c r="B87" s="549"/>
      <c r="C87" s="550" t="s">
        <v>791</v>
      </c>
      <c r="D87" s="551">
        <v>1</v>
      </c>
      <c r="E87" s="552"/>
      <c r="F87" s="553">
        <f>IF(E87*D87=0,"",E87*D87)</f>
        <v>0</v>
      </c>
    </row>
    <row r="88" spans="1:6" s="540" customFormat="1" ht="15">
      <c r="A88" s="545"/>
      <c r="B88" s="548"/>
      <c r="C88" s="543"/>
      <c r="D88" s="544"/>
      <c r="E88" s="538"/>
      <c r="F88" s="539"/>
    </row>
    <row r="89" spans="1:6" s="540" customFormat="1" ht="63.75">
      <c r="A89" s="545" t="s">
        <v>839</v>
      </c>
      <c r="B89" s="548" t="s">
        <v>840</v>
      </c>
      <c r="C89" s="543"/>
      <c r="D89" s="544"/>
      <c r="E89" s="538"/>
      <c r="F89" s="539"/>
    </row>
    <row r="90" spans="1:6" s="540" customFormat="1" ht="15">
      <c r="A90" s="545" t="s">
        <v>29</v>
      </c>
      <c r="B90" s="548" t="s">
        <v>841</v>
      </c>
      <c r="C90" s="543"/>
      <c r="D90" s="544"/>
      <c r="E90" s="538"/>
      <c r="F90" s="539"/>
    </row>
    <row r="91" spans="1:6" s="540" customFormat="1" ht="15">
      <c r="A91" s="545"/>
      <c r="B91" s="548" t="s">
        <v>811</v>
      </c>
      <c r="C91" s="543" t="s">
        <v>125</v>
      </c>
      <c r="D91" s="544">
        <v>12</v>
      </c>
      <c r="E91" s="538"/>
      <c r="F91" s="539"/>
    </row>
    <row r="92" spans="1:6" s="540" customFormat="1" ht="15">
      <c r="A92" s="545" t="s">
        <v>29</v>
      </c>
      <c r="B92" s="548" t="s">
        <v>842</v>
      </c>
      <c r="C92" s="543"/>
      <c r="D92" s="544"/>
      <c r="E92" s="538"/>
      <c r="F92" s="539"/>
    </row>
    <row r="93" spans="1:6" s="540" customFormat="1" ht="15">
      <c r="A93" s="545"/>
      <c r="B93" s="548" t="s">
        <v>836</v>
      </c>
      <c r="C93" s="543" t="s">
        <v>125</v>
      </c>
      <c r="D93" s="544">
        <v>2</v>
      </c>
      <c r="E93" s="538"/>
      <c r="F93" s="539"/>
    </row>
    <row r="94" spans="1:6" s="540" customFormat="1" ht="15">
      <c r="A94" s="545"/>
      <c r="B94" s="548" t="s">
        <v>812</v>
      </c>
      <c r="C94" s="543" t="s">
        <v>125</v>
      </c>
      <c r="D94" s="544">
        <v>6</v>
      </c>
      <c r="E94" s="538"/>
      <c r="F94" s="539"/>
    </row>
    <row r="95" spans="1:6" s="540" customFormat="1" ht="15">
      <c r="A95" s="545"/>
      <c r="B95" s="548" t="s">
        <v>813</v>
      </c>
      <c r="C95" s="543" t="s">
        <v>125</v>
      </c>
      <c r="D95" s="544">
        <v>6</v>
      </c>
      <c r="E95" s="538"/>
      <c r="F95" s="539"/>
    </row>
    <row r="96" spans="1:6" s="540" customFormat="1" ht="15">
      <c r="A96" s="545"/>
      <c r="B96" s="548" t="s">
        <v>814</v>
      </c>
      <c r="C96" s="543" t="s">
        <v>125</v>
      </c>
      <c r="D96" s="544">
        <v>2</v>
      </c>
      <c r="E96" s="538"/>
      <c r="F96" s="539"/>
    </row>
    <row r="97" spans="1:6" s="540" customFormat="1" ht="15">
      <c r="A97" s="545" t="s">
        <v>29</v>
      </c>
      <c r="B97" s="548" t="s">
        <v>843</v>
      </c>
      <c r="C97" s="543"/>
      <c r="D97" s="544"/>
      <c r="E97" s="538"/>
      <c r="F97" s="539"/>
    </row>
    <row r="98" spans="1:6" s="540" customFormat="1" ht="15">
      <c r="A98" s="545"/>
      <c r="B98" s="548" t="s">
        <v>812</v>
      </c>
      <c r="C98" s="543" t="s">
        <v>125</v>
      </c>
      <c r="D98" s="544">
        <v>1</v>
      </c>
      <c r="E98" s="538"/>
      <c r="F98" s="539"/>
    </row>
    <row r="99" spans="1:6" s="540" customFormat="1" ht="15">
      <c r="A99" s="545"/>
      <c r="B99" s="548" t="s">
        <v>813</v>
      </c>
      <c r="C99" s="543" t="s">
        <v>125</v>
      </c>
      <c r="D99" s="544">
        <v>2</v>
      </c>
      <c r="E99" s="538"/>
      <c r="F99" s="539"/>
    </row>
    <row r="100" spans="1:6" s="540" customFormat="1" ht="15">
      <c r="A100" s="545" t="s">
        <v>29</v>
      </c>
      <c r="B100" s="548" t="s">
        <v>844</v>
      </c>
      <c r="C100" s="543"/>
      <c r="D100" s="544"/>
      <c r="E100" s="538"/>
      <c r="F100" s="539"/>
    </row>
    <row r="101" spans="1:6" s="540" customFormat="1" ht="15">
      <c r="A101" s="545"/>
      <c r="B101" s="548" t="s">
        <v>812</v>
      </c>
      <c r="C101" s="543" t="s">
        <v>125</v>
      </c>
      <c r="D101" s="544">
        <v>2</v>
      </c>
      <c r="E101" s="538"/>
      <c r="F101" s="539"/>
    </row>
    <row r="102" spans="1:6" s="540" customFormat="1" ht="15">
      <c r="A102" s="545"/>
      <c r="B102" s="548" t="s">
        <v>813</v>
      </c>
      <c r="C102" s="543" t="s">
        <v>125</v>
      </c>
      <c r="D102" s="544">
        <v>2</v>
      </c>
      <c r="E102" s="538"/>
      <c r="F102" s="539"/>
    </row>
    <row r="103" spans="1:6" s="540" customFormat="1" ht="15">
      <c r="A103" s="545"/>
      <c r="B103" s="549"/>
      <c r="C103" s="550" t="s">
        <v>791</v>
      </c>
      <c r="D103" s="551">
        <v>1</v>
      </c>
      <c r="E103" s="552"/>
      <c r="F103" s="553">
        <f>IF(E103*D103=0,"",E103*D103)</f>
        <v>0</v>
      </c>
    </row>
    <row r="104" spans="1:6" s="540" customFormat="1" ht="15">
      <c r="A104" s="545"/>
      <c r="B104" s="548"/>
      <c r="C104" s="543"/>
      <c r="D104" s="544"/>
      <c r="E104" s="538"/>
      <c r="F104" s="539"/>
    </row>
    <row r="105" spans="1:6" s="540" customFormat="1" ht="89.25">
      <c r="A105" s="545" t="s">
        <v>845</v>
      </c>
      <c r="B105" s="548" t="s">
        <v>846</v>
      </c>
      <c r="C105" s="543"/>
      <c r="D105" s="544"/>
      <c r="E105" s="538"/>
      <c r="F105" s="539"/>
    </row>
    <row r="106" spans="1:6" s="540" customFormat="1" ht="25.5">
      <c r="A106" s="545" t="s">
        <v>29</v>
      </c>
      <c r="B106" s="548" t="s">
        <v>847</v>
      </c>
      <c r="C106" s="543"/>
      <c r="D106" s="544"/>
      <c r="E106" s="538"/>
      <c r="F106" s="539"/>
    </row>
    <row r="107" spans="1:6" s="540" customFormat="1" ht="15">
      <c r="A107" s="545"/>
      <c r="B107" s="548" t="s">
        <v>848</v>
      </c>
      <c r="C107" s="543"/>
      <c r="D107" s="544"/>
      <c r="E107" s="538"/>
      <c r="F107" s="539"/>
    </row>
    <row r="108" spans="1:6" s="540" customFormat="1" ht="25.5">
      <c r="A108" s="545" t="s">
        <v>29</v>
      </c>
      <c r="B108" s="548" t="s">
        <v>849</v>
      </c>
      <c r="C108" s="543"/>
      <c r="D108" s="544"/>
      <c r="E108" s="538"/>
      <c r="F108" s="539"/>
    </row>
    <row r="109" spans="1:6" s="540" customFormat="1" ht="15">
      <c r="A109" s="545"/>
      <c r="B109" s="548" t="s">
        <v>850</v>
      </c>
      <c r="C109" s="543"/>
      <c r="D109" s="544"/>
      <c r="E109" s="538"/>
      <c r="F109" s="539"/>
    </row>
    <row r="110" spans="1:6" s="540" customFormat="1" ht="15">
      <c r="A110" s="545"/>
      <c r="B110" s="548" t="s">
        <v>851</v>
      </c>
      <c r="C110" s="543"/>
      <c r="D110" s="544"/>
      <c r="E110" s="538"/>
      <c r="F110" s="539"/>
    </row>
    <row r="111" spans="1:6" s="540" customFormat="1" ht="15">
      <c r="A111" s="545"/>
      <c r="B111" s="549"/>
      <c r="C111" s="550" t="s">
        <v>791</v>
      </c>
      <c r="D111" s="551">
        <v>1</v>
      </c>
      <c r="E111" s="552"/>
      <c r="F111" s="553">
        <f>IF(E111*D111=0,"",E111*D111)</f>
        <v>0</v>
      </c>
    </row>
    <row r="112" spans="1:6" s="540" customFormat="1" ht="15">
      <c r="A112" s="545"/>
      <c r="B112" s="548"/>
      <c r="C112" s="543"/>
      <c r="D112" s="544"/>
      <c r="E112" s="538"/>
      <c r="F112" s="539"/>
    </row>
    <row r="113" spans="1:6" s="540" customFormat="1" ht="63.75">
      <c r="A113" s="545" t="s">
        <v>852</v>
      </c>
      <c r="B113" s="548" t="s">
        <v>853</v>
      </c>
      <c r="C113" s="543"/>
      <c r="D113" s="544"/>
      <c r="E113" s="538"/>
      <c r="F113" s="539"/>
    </row>
    <row r="114" spans="1:6" s="540" customFormat="1" ht="25.5">
      <c r="A114" s="545"/>
      <c r="B114" s="548" t="s">
        <v>854</v>
      </c>
      <c r="C114" s="543"/>
      <c r="D114" s="544"/>
      <c r="E114" s="538"/>
      <c r="F114" s="539"/>
    </row>
    <row r="115" spans="1:6" s="540" customFormat="1" ht="15">
      <c r="A115" s="545"/>
      <c r="B115" s="548" t="s">
        <v>855</v>
      </c>
      <c r="C115" s="543" t="s">
        <v>791</v>
      </c>
      <c r="D115" s="544">
        <v>1</v>
      </c>
      <c r="E115" s="538"/>
      <c r="F115" s="106">
        <f>IF(E115*D115=0,"",E115*D115)</f>
        <v>0</v>
      </c>
    </row>
    <row r="116" spans="1:6" s="540" customFormat="1" ht="15.75" customHeight="1">
      <c r="A116" s="545"/>
      <c r="B116" s="547"/>
      <c r="C116" s="543"/>
      <c r="D116" s="544"/>
      <c r="E116" s="538"/>
      <c r="F116" s="539"/>
    </row>
    <row r="117" spans="1:6" s="540" customFormat="1" ht="51">
      <c r="A117" s="545" t="s">
        <v>856</v>
      </c>
      <c r="B117" s="547" t="s">
        <v>857</v>
      </c>
      <c r="C117" s="543" t="s">
        <v>791</v>
      </c>
      <c r="D117" s="544">
        <v>4</v>
      </c>
      <c r="E117" s="538"/>
      <c r="F117" s="106">
        <f>IF(E117*D117=0,"",E117*D117)</f>
        <v>0</v>
      </c>
    </row>
    <row r="118" spans="1:6" s="540" customFormat="1" ht="15.75" customHeight="1">
      <c r="A118" s="545"/>
      <c r="B118" s="547"/>
      <c r="C118" s="543"/>
      <c r="D118" s="544"/>
      <c r="E118" s="538"/>
      <c r="F118" s="539"/>
    </row>
    <row r="119" spans="1:6" s="540" customFormat="1" ht="38.25">
      <c r="A119" s="545" t="s">
        <v>858</v>
      </c>
      <c r="B119" s="547" t="s">
        <v>859</v>
      </c>
      <c r="C119" s="543" t="s">
        <v>791</v>
      </c>
      <c r="D119" s="544">
        <v>8</v>
      </c>
      <c r="E119" s="538"/>
      <c r="F119" s="106">
        <f>IF(E119*D119=0,"",E119*D119)</f>
        <v>0</v>
      </c>
    </row>
    <row r="120" spans="1:6" s="540" customFormat="1" ht="15.75" customHeight="1">
      <c r="A120" s="545"/>
      <c r="B120" s="547"/>
      <c r="C120" s="543"/>
      <c r="D120" s="544"/>
      <c r="E120" s="538"/>
      <c r="F120" s="539"/>
    </row>
    <row r="121" spans="1:6" s="540" customFormat="1" ht="39" customHeight="1">
      <c r="A121" s="545" t="s">
        <v>860</v>
      </c>
      <c r="B121" s="547" t="s">
        <v>861</v>
      </c>
      <c r="C121" s="543"/>
      <c r="D121" s="544"/>
      <c r="E121" s="538"/>
      <c r="F121" s="539"/>
    </row>
    <row r="122" spans="1:6" s="540" customFormat="1" ht="15.75" customHeight="1">
      <c r="A122" s="545"/>
      <c r="B122" s="547" t="s">
        <v>862</v>
      </c>
      <c r="C122" s="543" t="s">
        <v>125</v>
      </c>
      <c r="D122" s="544">
        <v>8</v>
      </c>
      <c r="E122" s="538"/>
      <c r="F122" s="106">
        <f>IF(E122*D122=0,"",E122*D122)</f>
        <v>0</v>
      </c>
    </row>
    <row r="123" spans="1:6" s="540" customFormat="1" ht="15.75" customHeight="1">
      <c r="A123" s="545"/>
      <c r="B123" s="547"/>
      <c r="C123" s="543"/>
      <c r="D123" s="544"/>
      <c r="E123" s="538"/>
      <c r="F123" s="539"/>
    </row>
    <row r="124" spans="1:6" s="540" customFormat="1" ht="67.5" customHeight="1">
      <c r="A124" s="545" t="s">
        <v>863</v>
      </c>
      <c r="B124" s="547" t="s">
        <v>864</v>
      </c>
      <c r="C124" s="543"/>
      <c r="D124" s="544"/>
      <c r="E124" s="538"/>
      <c r="F124" s="539"/>
    </row>
    <row r="125" spans="1:6" s="540" customFormat="1" ht="15.75" customHeight="1">
      <c r="A125" s="545"/>
      <c r="B125" s="547" t="s">
        <v>824</v>
      </c>
      <c r="C125" s="543" t="s">
        <v>216</v>
      </c>
      <c r="D125" s="544">
        <v>32</v>
      </c>
      <c r="E125" s="538"/>
      <c r="F125" s="539"/>
    </row>
    <row r="126" spans="1:6" s="540" customFormat="1" ht="15.75" customHeight="1">
      <c r="A126" s="545"/>
      <c r="B126" s="547" t="s">
        <v>825</v>
      </c>
      <c r="C126" s="543" t="s">
        <v>216</v>
      </c>
      <c r="D126" s="544">
        <v>12</v>
      </c>
      <c r="E126" s="538"/>
      <c r="F126" s="539"/>
    </row>
    <row r="127" spans="1:6" s="540" customFormat="1" ht="15.75" customHeight="1">
      <c r="A127" s="545"/>
      <c r="B127" s="547" t="s">
        <v>865</v>
      </c>
      <c r="C127" s="543" t="s">
        <v>216</v>
      </c>
      <c r="D127" s="544">
        <v>18</v>
      </c>
      <c r="E127" s="538"/>
      <c r="F127" s="539"/>
    </row>
    <row r="128" spans="1:6" s="540" customFormat="1" ht="15">
      <c r="A128" s="545"/>
      <c r="B128" s="547" t="s">
        <v>827</v>
      </c>
      <c r="C128" s="543" t="s">
        <v>216</v>
      </c>
      <c r="D128" s="544">
        <v>36</v>
      </c>
      <c r="E128" s="538"/>
      <c r="F128" s="539"/>
    </row>
    <row r="129" spans="1:6" s="540" customFormat="1" ht="15.75" customHeight="1">
      <c r="A129" s="545"/>
      <c r="B129" s="547" t="s">
        <v>828</v>
      </c>
      <c r="C129" s="543" t="s">
        <v>216</v>
      </c>
      <c r="D129" s="544">
        <v>24</v>
      </c>
      <c r="E129" s="538"/>
      <c r="F129" s="539"/>
    </row>
    <row r="130" spans="1:6" s="540" customFormat="1" ht="15.75" customHeight="1">
      <c r="A130" s="545"/>
      <c r="B130" s="557"/>
      <c r="C130" s="550" t="s">
        <v>791</v>
      </c>
      <c r="D130" s="551">
        <v>1</v>
      </c>
      <c r="E130" s="552"/>
      <c r="F130" s="553">
        <f>IF(E130*D130=0,"",E130*D130)</f>
        <v>0</v>
      </c>
    </row>
    <row r="131" spans="1:6" s="540" customFormat="1" ht="15.75" customHeight="1">
      <c r="A131" s="545"/>
      <c r="B131" s="547"/>
      <c r="C131" s="543"/>
      <c r="D131" s="544"/>
      <c r="E131" s="538"/>
      <c r="F131" s="539"/>
    </row>
    <row r="132" spans="1:6" s="540" customFormat="1" ht="69.75" customHeight="1">
      <c r="A132" s="545" t="s">
        <v>866</v>
      </c>
      <c r="B132" s="547" t="s">
        <v>867</v>
      </c>
      <c r="C132" s="543"/>
      <c r="D132" s="544"/>
      <c r="E132" s="538"/>
      <c r="F132" s="539"/>
    </row>
    <row r="133" spans="1:6" s="540" customFormat="1" ht="15.75" customHeight="1">
      <c r="A133" s="545"/>
      <c r="B133" s="547" t="s">
        <v>868</v>
      </c>
      <c r="C133" s="543" t="s">
        <v>216</v>
      </c>
      <c r="D133" s="544">
        <v>8</v>
      </c>
      <c r="E133" s="538"/>
      <c r="F133" s="539"/>
    </row>
    <row r="134" spans="1:6" s="540" customFormat="1" ht="15.75" customHeight="1">
      <c r="A134" s="545"/>
      <c r="B134" s="547" t="s">
        <v>869</v>
      </c>
      <c r="C134" s="543" t="s">
        <v>216</v>
      </c>
      <c r="D134" s="544">
        <v>12</v>
      </c>
      <c r="E134" s="538"/>
      <c r="F134" s="539"/>
    </row>
    <row r="135" spans="1:6" s="540" customFormat="1" ht="15.75" customHeight="1">
      <c r="A135" s="545"/>
      <c r="B135" s="547" t="s">
        <v>870</v>
      </c>
      <c r="C135" s="543" t="s">
        <v>216</v>
      </c>
      <c r="D135" s="544">
        <v>18</v>
      </c>
      <c r="E135" s="538"/>
      <c r="F135" s="539"/>
    </row>
    <row r="136" spans="1:6" s="540" customFormat="1" ht="15.75" customHeight="1">
      <c r="A136" s="545"/>
      <c r="B136" s="547" t="s">
        <v>871</v>
      </c>
      <c r="C136" s="543" t="s">
        <v>216</v>
      </c>
      <c r="D136" s="544">
        <v>36</v>
      </c>
      <c r="E136" s="538"/>
      <c r="F136" s="539"/>
    </row>
    <row r="137" spans="1:6" s="540" customFormat="1" ht="15.75" customHeight="1">
      <c r="A137" s="545"/>
      <c r="B137" s="547" t="s">
        <v>872</v>
      </c>
      <c r="C137" s="543" t="s">
        <v>216</v>
      </c>
      <c r="D137" s="544">
        <v>24</v>
      </c>
      <c r="E137" s="538"/>
      <c r="F137" s="539"/>
    </row>
    <row r="138" spans="1:6" s="540" customFormat="1" ht="15.75" customHeight="1">
      <c r="A138" s="545"/>
      <c r="B138" s="557"/>
      <c r="C138" s="550" t="s">
        <v>791</v>
      </c>
      <c r="D138" s="551">
        <v>1</v>
      </c>
      <c r="E138" s="552"/>
      <c r="F138" s="553">
        <f>IF(E138*D138=0,"",E138*D138)</f>
        <v>0</v>
      </c>
    </row>
    <row r="139" spans="1:6" s="540" customFormat="1" ht="15.75" customHeight="1">
      <c r="A139" s="545"/>
      <c r="B139" s="547"/>
      <c r="C139" s="543"/>
      <c r="D139" s="544"/>
      <c r="E139" s="538"/>
      <c r="F139" s="539"/>
    </row>
    <row r="140" spans="1:6" s="540" customFormat="1" ht="38.25">
      <c r="A140" s="545" t="s">
        <v>873</v>
      </c>
      <c r="B140" s="547" t="s">
        <v>874</v>
      </c>
      <c r="C140" s="543" t="s">
        <v>875</v>
      </c>
      <c r="D140" s="544">
        <v>24</v>
      </c>
      <c r="E140" s="538"/>
      <c r="F140" s="106">
        <f>IF(E140*D140=0,"",E140*D140)</f>
        <v>0</v>
      </c>
    </row>
    <row r="141" spans="1:6" s="540" customFormat="1" ht="15.75" customHeight="1">
      <c r="A141" s="545"/>
      <c r="B141" s="547"/>
      <c r="C141" s="543"/>
      <c r="D141" s="544"/>
      <c r="E141" s="538"/>
      <c r="F141" s="539"/>
    </row>
    <row r="142" spans="1:6" s="540" customFormat="1" ht="25.5">
      <c r="A142" s="545" t="s">
        <v>876</v>
      </c>
      <c r="B142" s="547" t="s">
        <v>877</v>
      </c>
      <c r="C142" s="543" t="s">
        <v>875</v>
      </c>
      <c r="D142" s="544">
        <v>12</v>
      </c>
      <c r="E142" s="538"/>
      <c r="F142" s="106">
        <f>IF(E142*D142=0,"",E142*D142)</f>
        <v>0</v>
      </c>
    </row>
    <row r="143" spans="1:6" s="540" customFormat="1" ht="15.75" customHeight="1">
      <c r="A143" s="545"/>
      <c r="B143" s="547"/>
      <c r="C143" s="543"/>
      <c r="D143" s="544"/>
      <c r="E143" s="538"/>
      <c r="F143" s="539"/>
    </row>
    <row r="144" spans="1:6" s="540" customFormat="1" ht="123.75" customHeight="1">
      <c r="A144" s="545" t="s">
        <v>878</v>
      </c>
      <c r="B144" s="547" t="s">
        <v>879</v>
      </c>
      <c r="C144" s="543"/>
      <c r="D144" s="544"/>
      <c r="E144" s="538"/>
      <c r="F144" s="539"/>
    </row>
    <row r="145" spans="1:6" s="540" customFormat="1" ht="15">
      <c r="A145" s="545" t="s">
        <v>29</v>
      </c>
      <c r="B145" s="547" t="s">
        <v>880</v>
      </c>
      <c r="C145" s="543"/>
      <c r="D145" s="544"/>
      <c r="E145" s="538"/>
      <c r="F145" s="539"/>
    </row>
    <row r="146" spans="1:6" s="540" customFormat="1" ht="15">
      <c r="A146" s="545"/>
      <c r="B146" s="547" t="s">
        <v>881</v>
      </c>
      <c r="C146" s="543" t="s">
        <v>216</v>
      </c>
      <c r="D146" s="544">
        <v>16</v>
      </c>
      <c r="E146" s="538"/>
      <c r="F146" s="106"/>
    </row>
    <row r="147" spans="1:6" s="540" customFormat="1" ht="15.75" customHeight="1">
      <c r="A147" s="545" t="s">
        <v>29</v>
      </c>
      <c r="B147" s="547" t="s">
        <v>882</v>
      </c>
      <c r="C147" s="543"/>
      <c r="D147" s="544"/>
      <c r="E147" s="538"/>
      <c r="F147" s="539"/>
    </row>
    <row r="148" spans="1:6" s="540" customFormat="1" ht="15.75" customHeight="1">
      <c r="A148" s="545"/>
      <c r="B148" s="547" t="s">
        <v>883</v>
      </c>
      <c r="C148" s="543" t="s">
        <v>216</v>
      </c>
      <c r="D148" s="544">
        <v>16</v>
      </c>
      <c r="E148" s="538"/>
      <c r="F148" s="539"/>
    </row>
    <row r="149" spans="1:6" s="540" customFormat="1" ht="15.75" customHeight="1">
      <c r="A149" s="545"/>
      <c r="B149" s="557"/>
      <c r="C149" s="550" t="s">
        <v>791</v>
      </c>
      <c r="D149" s="551">
        <v>1</v>
      </c>
      <c r="E149" s="552"/>
      <c r="F149" s="553">
        <f>IF(E149*D149=0,"",E149*D149)</f>
        <v>0</v>
      </c>
    </row>
    <row r="150" spans="1:6" s="540" customFormat="1" ht="15.75" customHeight="1">
      <c r="A150" s="545"/>
      <c r="B150" s="547"/>
      <c r="C150" s="543"/>
      <c r="D150" s="544"/>
      <c r="E150" s="538"/>
      <c r="F150" s="539"/>
    </row>
    <row r="151" spans="1:6" s="540" customFormat="1" ht="55.5" customHeight="1">
      <c r="A151" s="545" t="s">
        <v>884</v>
      </c>
      <c r="B151" s="547" t="s">
        <v>885</v>
      </c>
      <c r="C151" s="543"/>
      <c r="D151" s="544"/>
      <c r="E151" s="538"/>
      <c r="F151" s="539"/>
    </row>
    <row r="152" spans="1:6" s="540" customFormat="1" ht="15.75" customHeight="1">
      <c r="A152" s="545" t="s">
        <v>29</v>
      </c>
      <c r="B152" s="547" t="s">
        <v>886</v>
      </c>
      <c r="C152" s="543"/>
      <c r="D152" s="544"/>
      <c r="E152" s="538"/>
      <c r="F152" s="539"/>
    </row>
    <row r="153" spans="1:6" s="540" customFormat="1" ht="15.75" customHeight="1">
      <c r="A153" s="545"/>
      <c r="B153" s="547" t="s">
        <v>887</v>
      </c>
      <c r="C153" s="543" t="s">
        <v>216</v>
      </c>
      <c r="D153" s="544">
        <v>14</v>
      </c>
      <c r="E153" s="538"/>
      <c r="F153" s="539"/>
    </row>
    <row r="154" spans="1:6" s="540" customFormat="1" ht="15.75" customHeight="1">
      <c r="A154" s="545"/>
      <c r="B154" s="547" t="s">
        <v>888</v>
      </c>
      <c r="C154" s="543" t="s">
        <v>216</v>
      </c>
      <c r="D154" s="544">
        <v>14</v>
      </c>
      <c r="E154" s="538"/>
      <c r="F154" s="539"/>
    </row>
    <row r="155" spans="1:6" s="540" customFormat="1" ht="15.75" customHeight="1">
      <c r="A155" s="545" t="s">
        <v>29</v>
      </c>
      <c r="B155" s="547" t="s">
        <v>889</v>
      </c>
      <c r="C155" s="543"/>
      <c r="D155" s="544"/>
      <c r="E155" s="538"/>
      <c r="F155" s="539"/>
    </row>
    <row r="156" spans="1:6" s="540" customFormat="1" ht="15.75" customHeight="1">
      <c r="A156" s="545"/>
      <c r="B156" s="547" t="s">
        <v>887</v>
      </c>
      <c r="C156" s="543" t="s">
        <v>125</v>
      </c>
      <c r="D156" s="544">
        <v>2</v>
      </c>
      <c r="E156" s="538"/>
      <c r="F156" s="539"/>
    </row>
    <row r="157" spans="1:6" s="540" customFormat="1" ht="15.75" customHeight="1">
      <c r="A157" s="545"/>
      <c r="B157" s="547" t="s">
        <v>890</v>
      </c>
      <c r="C157" s="543" t="s">
        <v>125</v>
      </c>
      <c r="D157" s="544">
        <v>2</v>
      </c>
      <c r="E157" s="538"/>
      <c r="F157" s="539"/>
    </row>
    <row r="158" spans="1:6" s="540" customFormat="1" ht="15.75" customHeight="1">
      <c r="A158" s="545"/>
      <c r="B158" s="557"/>
      <c r="C158" s="550" t="s">
        <v>791</v>
      </c>
      <c r="D158" s="551">
        <v>1</v>
      </c>
      <c r="E158" s="552"/>
      <c r="F158" s="553">
        <f>IF(E158*D158=0,"",E158*D158)</f>
        <v>0</v>
      </c>
    </row>
    <row r="159" spans="1:6" s="540" customFormat="1" ht="15.75" customHeight="1">
      <c r="A159" s="545"/>
      <c r="B159" s="547"/>
      <c r="C159" s="543"/>
      <c r="D159" s="544"/>
      <c r="E159" s="538"/>
      <c r="F159" s="539"/>
    </row>
    <row r="160" spans="1:6" s="540" customFormat="1" ht="54" customHeight="1">
      <c r="A160" s="545" t="s">
        <v>891</v>
      </c>
      <c r="B160" s="547" t="s">
        <v>892</v>
      </c>
      <c r="C160" s="543" t="s">
        <v>791</v>
      </c>
      <c r="D160" s="544">
        <v>1</v>
      </c>
      <c r="E160" s="538"/>
      <c r="F160" s="106">
        <f>IF(E160*D160=0,"",E160*D160)</f>
        <v>0</v>
      </c>
    </row>
    <row r="161" spans="1:6" s="540" customFormat="1" ht="15.75" customHeight="1">
      <c r="A161" s="545"/>
      <c r="B161" s="547"/>
      <c r="C161" s="543"/>
      <c r="D161" s="544"/>
      <c r="E161" s="538"/>
      <c r="F161" s="539"/>
    </row>
    <row r="162" spans="1:6" s="540" customFormat="1" ht="38.25">
      <c r="A162" s="545" t="s">
        <v>893</v>
      </c>
      <c r="B162" s="547" t="s">
        <v>894</v>
      </c>
      <c r="C162" s="543"/>
      <c r="D162" s="544"/>
      <c r="E162" s="538"/>
      <c r="F162" s="539"/>
    </row>
    <row r="163" spans="1:6" s="540" customFormat="1" ht="51">
      <c r="A163" s="545" t="s">
        <v>29</v>
      </c>
      <c r="B163" s="547" t="s">
        <v>895</v>
      </c>
      <c r="C163" s="543"/>
      <c r="D163" s="544"/>
      <c r="E163" s="538"/>
      <c r="F163" s="539"/>
    </row>
    <row r="164" spans="1:6" s="540" customFormat="1" ht="15.75" customHeight="1">
      <c r="A164" s="545"/>
      <c r="B164" s="547" t="s">
        <v>896</v>
      </c>
      <c r="C164" s="543"/>
      <c r="D164" s="544"/>
      <c r="E164" s="538"/>
      <c r="F164" s="539"/>
    </row>
    <row r="165" spans="1:6" s="540" customFormat="1" ht="15.75" customHeight="1">
      <c r="A165" s="545"/>
      <c r="B165" s="547" t="s">
        <v>897</v>
      </c>
      <c r="C165" s="543" t="s">
        <v>898</v>
      </c>
      <c r="D165" s="544">
        <v>2</v>
      </c>
      <c r="E165" s="538"/>
      <c r="F165" s="106">
        <f>IF(E165*D165=0,"",E165*D165)</f>
        <v>0</v>
      </c>
    </row>
    <row r="166" spans="1:6" s="540" customFormat="1" ht="15.75" customHeight="1">
      <c r="A166" s="545"/>
      <c r="B166" s="547"/>
      <c r="C166" s="543"/>
      <c r="D166" s="544"/>
      <c r="E166" s="538"/>
      <c r="F166" s="539"/>
    </row>
    <row r="167" spans="1:6" s="540" customFormat="1" ht="38.25">
      <c r="A167" s="545" t="s">
        <v>899</v>
      </c>
      <c r="B167" s="547" t="s">
        <v>894</v>
      </c>
      <c r="C167" s="543"/>
      <c r="D167" s="544"/>
      <c r="E167" s="538"/>
      <c r="F167" s="539"/>
    </row>
    <row r="168" spans="1:6" s="540" customFormat="1" ht="51">
      <c r="A168" s="545" t="s">
        <v>29</v>
      </c>
      <c r="B168" s="547" t="s">
        <v>900</v>
      </c>
      <c r="C168" s="543"/>
      <c r="D168" s="544"/>
      <c r="E168" s="538"/>
      <c r="F168" s="539"/>
    </row>
    <row r="169" spans="1:6" s="540" customFormat="1" ht="15.75" customHeight="1">
      <c r="A169" s="545"/>
      <c r="B169" s="547" t="s">
        <v>901</v>
      </c>
      <c r="C169" s="543" t="s">
        <v>791</v>
      </c>
      <c r="D169" s="544">
        <v>1</v>
      </c>
      <c r="E169" s="538"/>
      <c r="F169" s="106">
        <f>IF(E169*D169=0,"",E169*D169)</f>
        <v>0</v>
      </c>
    </row>
    <row r="170" spans="1:6" s="540" customFormat="1" ht="15.75" customHeight="1">
      <c r="A170" s="545"/>
      <c r="B170" s="547"/>
      <c r="C170" s="543"/>
      <c r="D170" s="544"/>
      <c r="E170" s="538"/>
      <c r="F170" s="539"/>
    </row>
    <row r="171" spans="1:6" s="540" customFormat="1" ht="63.75">
      <c r="A171" s="545" t="s">
        <v>902</v>
      </c>
      <c r="B171" s="547" t="s">
        <v>903</v>
      </c>
      <c r="C171" s="543"/>
      <c r="D171" s="544"/>
      <c r="E171" s="538"/>
      <c r="F171" s="539"/>
    </row>
    <row r="172" spans="1:6" s="540" customFormat="1" ht="15.75" customHeight="1">
      <c r="A172" s="545"/>
      <c r="B172" s="547" t="s">
        <v>904</v>
      </c>
      <c r="C172" s="543" t="s">
        <v>898</v>
      </c>
      <c r="D172" s="544">
        <v>1</v>
      </c>
      <c r="E172" s="538"/>
      <c r="F172" s="106">
        <f>IF(E172*D172=0,"",E172*D172)</f>
        <v>0</v>
      </c>
    </row>
    <row r="173" spans="1:6" s="540" customFormat="1" ht="15.75" customHeight="1">
      <c r="A173" s="545"/>
      <c r="B173" s="547"/>
      <c r="C173" s="543"/>
      <c r="D173" s="544"/>
      <c r="E173" s="538"/>
      <c r="F173" s="106"/>
    </row>
    <row r="174" spans="1:6" s="540" customFormat="1" ht="51.75" customHeight="1">
      <c r="A174" s="545" t="s">
        <v>905</v>
      </c>
      <c r="B174" s="547" t="s">
        <v>906</v>
      </c>
      <c r="C174" s="543"/>
      <c r="D174" s="544"/>
      <c r="E174" s="538"/>
      <c r="F174" s="539"/>
    </row>
    <row r="175" spans="1:6" s="540" customFormat="1" ht="15.75" customHeight="1">
      <c r="A175" s="545"/>
      <c r="B175" s="547" t="s">
        <v>907</v>
      </c>
      <c r="C175" s="543" t="s">
        <v>898</v>
      </c>
      <c r="D175" s="544">
        <v>1</v>
      </c>
      <c r="E175" s="538"/>
      <c r="F175" s="106">
        <f>IF(E175*D175=0,"",E175*D175)</f>
        <v>0</v>
      </c>
    </row>
    <row r="176" spans="1:6" s="540" customFormat="1" ht="15.75" customHeight="1">
      <c r="A176" s="545"/>
      <c r="B176" s="547"/>
      <c r="C176" s="543"/>
      <c r="D176" s="544"/>
      <c r="E176" s="538"/>
      <c r="F176" s="539"/>
    </row>
    <row r="177" spans="1:6" s="540" customFormat="1" ht="27.75" customHeight="1">
      <c r="A177" s="545" t="s">
        <v>905</v>
      </c>
      <c r="B177" s="547" t="s">
        <v>908</v>
      </c>
      <c r="C177" s="543"/>
      <c r="D177" s="544"/>
      <c r="E177" s="538"/>
      <c r="F177" s="539"/>
    </row>
    <row r="178" spans="1:6" s="540" customFormat="1" ht="15.75" customHeight="1">
      <c r="A178" s="545" t="s">
        <v>29</v>
      </c>
      <c r="B178" s="547" t="s">
        <v>909</v>
      </c>
      <c r="C178" s="543" t="s">
        <v>125</v>
      </c>
      <c r="D178" s="544">
        <v>1</v>
      </c>
      <c r="E178" s="538"/>
      <c r="F178" s="539"/>
    </row>
    <row r="179" spans="1:6" s="540" customFormat="1" ht="25.5">
      <c r="A179" s="545" t="s">
        <v>29</v>
      </c>
      <c r="B179" s="547" t="s">
        <v>910</v>
      </c>
      <c r="C179" s="543" t="s">
        <v>125</v>
      </c>
      <c r="D179" s="544">
        <v>1</v>
      </c>
      <c r="E179" s="538"/>
      <c r="F179" s="539"/>
    </row>
    <row r="180" spans="1:6" s="540" customFormat="1" ht="15.75" customHeight="1">
      <c r="A180" s="545" t="s">
        <v>29</v>
      </c>
      <c r="B180" s="547" t="s">
        <v>911</v>
      </c>
      <c r="C180" s="543" t="s">
        <v>125</v>
      </c>
      <c r="D180" s="544">
        <v>1</v>
      </c>
      <c r="E180" s="538"/>
      <c r="F180" s="539"/>
    </row>
    <row r="181" spans="1:6" s="540" customFormat="1" ht="15.75" customHeight="1">
      <c r="A181" s="545" t="s">
        <v>29</v>
      </c>
      <c r="B181" s="547" t="s">
        <v>912</v>
      </c>
      <c r="C181" s="543" t="s">
        <v>125</v>
      </c>
      <c r="D181" s="544">
        <v>1</v>
      </c>
      <c r="E181" s="538"/>
      <c r="F181" s="539"/>
    </row>
    <row r="182" spans="1:6" s="540" customFormat="1" ht="15.75" customHeight="1">
      <c r="A182" s="545" t="s">
        <v>29</v>
      </c>
      <c r="B182" s="547" t="s">
        <v>913</v>
      </c>
      <c r="C182" s="543" t="s">
        <v>125</v>
      </c>
      <c r="D182" s="544">
        <v>1</v>
      </c>
      <c r="E182" s="538"/>
      <c r="F182" s="539"/>
    </row>
    <row r="183" spans="1:6" s="540" customFormat="1" ht="15.75" customHeight="1">
      <c r="A183" s="545" t="s">
        <v>29</v>
      </c>
      <c r="B183" s="547" t="s">
        <v>914</v>
      </c>
      <c r="C183" s="543" t="s">
        <v>125</v>
      </c>
      <c r="D183" s="544">
        <v>1</v>
      </c>
      <c r="E183" s="538"/>
      <c r="F183" s="539"/>
    </row>
    <row r="184" spans="1:6" s="540" customFormat="1" ht="25.5">
      <c r="A184" s="545" t="s">
        <v>29</v>
      </c>
      <c r="B184" s="547" t="s">
        <v>915</v>
      </c>
      <c r="C184" s="543" t="s">
        <v>125</v>
      </c>
      <c r="D184" s="544">
        <v>1</v>
      </c>
      <c r="E184" s="538"/>
      <c r="F184" s="539"/>
    </row>
    <row r="185" spans="1:6" s="540" customFormat="1" ht="51">
      <c r="A185" s="545" t="s">
        <v>29</v>
      </c>
      <c r="B185" s="547" t="s">
        <v>916</v>
      </c>
      <c r="C185" s="543" t="s">
        <v>791</v>
      </c>
      <c r="D185" s="544">
        <v>1</v>
      </c>
      <c r="E185" s="538"/>
      <c r="F185" s="539"/>
    </row>
    <row r="186" spans="1:6" s="540" customFormat="1" ht="15.75" customHeight="1">
      <c r="A186" s="545"/>
      <c r="B186" s="557"/>
      <c r="C186" s="550" t="s">
        <v>791</v>
      </c>
      <c r="D186" s="551">
        <v>1</v>
      </c>
      <c r="E186" s="552"/>
      <c r="F186" s="553">
        <f>IF(E186*D186=0,"",E186*D186)</f>
        <v>0</v>
      </c>
    </row>
    <row r="187" spans="1:6" s="540" customFormat="1" ht="15.75" customHeight="1">
      <c r="A187" s="545"/>
      <c r="B187" s="547"/>
      <c r="C187" s="543"/>
      <c r="D187" s="544"/>
      <c r="E187" s="538"/>
      <c r="F187" s="539"/>
    </row>
    <row r="188" spans="1:6" s="540" customFormat="1" ht="15.75" customHeight="1">
      <c r="A188" s="545" t="s">
        <v>917</v>
      </c>
      <c r="B188" s="547" t="s">
        <v>918</v>
      </c>
      <c r="C188" s="543"/>
      <c r="D188" s="544"/>
      <c r="E188" s="538"/>
      <c r="F188" s="539"/>
    </row>
    <row r="189" spans="1:6" s="540" customFormat="1" ht="15.75" customHeight="1">
      <c r="A189" s="545"/>
      <c r="B189" s="547" t="s">
        <v>919</v>
      </c>
      <c r="C189" s="543" t="s">
        <v>125</v>
      </c>
      <c r="D189" s="544">
        <v>2</v>
      </c>
      <c r="E189" s="538"/>
      <c r="F189" s="539"/>
    </row>
    <row r="190" spans="1:6" s="540" customFormat="1" ht="15.75" customHeight="1">
      <c r="A190" s="545"/>
      <c r="B190" s="547" t="s">
        <v>920</v>
      </c>
      <c r="C190" s="543" t="s">
        <v>125</v>
      </c>
      <c r="D190" s="544">
        <v>2</v>
      </c>
      <c r="E190" s="538"/>
      <c r="F190" s="539"/>
    </row>
    <row r="191" spans="1:6" s="540" customFormat="1" ht="15.75" customHeight="1">
      <c r="A191" s="545"/>
      <c r="B191" s="557"/>
      <c r="C191" s="550" t="s">
        <v>791</v>
      </c>
      <c r="D191" s="551">
        <v>1</v>
      </c>
      <c r="E191" s="552"/>
      <c r="F191" s="553">
        <f>IF(E191*D191=0,"",E191*D191)</f>
        <v>0</v>
      </c>
    </row>
    <row r="192" spans="1:6" s="540" customFormat="1" ht="15.75" customHeight="1">
      <c r="A192" s="545"/>
      <c r="B192" s="547"/>
      <c r="C192" s="543"/>
      <c r="D192" s="544"/>
      <c r="E192" s="538"/>
      <c r="F192" s="539"/>
    </row>
    <row r="193" spans="1:6" s="540" customFormat="1" ht="108.75" customHeight="1">
      <c r="A193" s="545" t="s">
        <v>921</v>
      </c>
      <c r="B193" s="547" t="s">
        <v>922</v>
      </c>
      <c r="C193" s="543"/>
      <c r="D193" s="544"/>
      <c r="E193" s="538"/>
      <c r="F193" s="539"/>
    </row>
    <row r="194" spans="1:6" s="540" customFormat="1" ht="15.75" customHeight="1">
      <c r="A194" s="545"/>
      <c r="B194" s="547" t="s">
        <v>923</v>
      </c>
      <c r="C194" s="543"/>
      <c r="D194" s="544"/>
      <c r="E194" s="538"/>
      <c r="F194" s="539"/>
    </row>
    <row r="195" spans="1:6" s="540" customFormat="1" ht="15.75" customHeight="1">
      <c r="A195" s="545"/>
      <c r="B195" s="547" t="s">
        <v>924</v>
      </c>
      <c r="C195" s="543" t="s">
        <v>791</v>
      </c>
      <c r="D195" s="544">
        <v>1</v>
      </c>
      <c r="E195" s="538"/>
      <c r="F195" s="106">
        <f>IF(E195*D195=0,"",E195*D195)</f>
        <v>0</v>
      </c>
    </row>
    <row r="196" spans="1:6" s="540" customFormat="1" ht="15.75" customHeight="1">
      <c r="A196" s="545"/>
      <c r="B196" s="547"/>
      <c r="C196" s="543"/>
      <c r="D196" s="544"/>
      <c r="E196" s="538"/>
      <c r="F196" s="539"/>
    </row>
    <row r="197" spans="1:6" s="540" customFormat="1" ht="51">
      <c r="A197" s="545" t="s">
        <v>925</v>
      </c>
      <c r="B197" s="547" t="s">
        <v>926</v>
      </c>
      <c r="C197" s="543" t="s">
        <v>184</v>
      </c>
      <c r="D197" s="544">
        <v>140</v>
      </c>
      <c r="E197" s="538"/>
      <c r="F197" s="106">
        <f>IF(E197*D197=0,"",E197*D197)</f>
        <v>0</v>
      </c>
    </row>
    <row r="198" spans="1:6" s="540" customFormat="1" ht="15.75" customHeight="1">
      <c r="A198" s="545"/>
      <c r="B198" s="547"/>
      <c r="C198" s="543"/>
      <c r="D198" s="544"/>
      <c r="E198" s="538"/>
      <c r="F198" s="539"/>
    </row>
    <row r="199" spans="1:6" s="540" customFormat="1" ht="38.25">
      <c r="A199" s="545" t="s">
        <v>927</v>
      </c>
      <c r="B199" s="547" t="s">
        <v>928</v>
      </c>
      <c r="C199" s="543" t="s">
        <v>184</v>
      </c>
      <c r="D199" s="544">
        <v>20</v>
      </c>
      <c r="E199" s="538"/>
      <c r="F199" s="106">
        <f>IF(E199*D199=0,"",E199*D199)</f>
        <v>0</v>
      </c>
    </row>
    <row r="200" spans="1:6" s="540" customFormat="1" ht="15.75" customHeight="1">
      <c r="A200" s="545"/>
      <c r="B200" s="547"/>
      <c r="C200" s="543"/>
      <c r="D200" s="544"/>
      <c r="E200" s="538"/>
      <c r="F200" s="539"/>
    </row>
    <row r="201" spans="1:6" s="540" customFormat="1" ht="15.75" customHeight="1">
      <c r="A201" s="545" t="s">
        <v>929</v>
      </c>
      <c r="B201" s="547" t="s">
        <v>930</v>
      </c>
      <c r="C201" s="543" t="s">
        <v>791</v>
      </c>
      <c r="D201" s="544">
        <v>1</v>
      </c>
      <c r="E201" s="538"/>
      <c r="F201" s="106">
        <f>IF(E201*D201=0,"",E201*D201)</f>
        <v>0</v>
      </c>
    </row>
    <row r="202" spans="1:6" s="540" customFormat="1" ht="15.75" customHeight="1">
      <c r="A202" s="545"/>
      <c r="B202" s="547"/>
      <c r="C202" s="543"/>
      <c r="D202" s="544"/>
      <c r="E202" s="538"/>
      <c r="F202" s="539"/>
    </row>
    <row r="203" spans="1:6" s="540" customFormat="1" ht="38.25">
      <c r="A203" s="545" t="s">
        <v>931</v>
      </c>
      <c r="B203" s="547" t="s">
        <v>932</v>
      </c>
      <c r="C203" s="543" t="s">
        <v>216</v>
      </c>
      <c r="D203" s="544">
        <v>6</v>
      </c>
      <c r="E203" s="538"/>
      <c r="F203" s="106">
        <f>IF(E203*D203=0,"",E203*D203)</f>
        <v>0</v>
      </c>
    </row>
    <row r="204" spans="1:6" s="540" customFormat="1" ht="15.75" customHeight="1">
      <c r="A204" s="545"/>
      <c r="B204" s="547"/>
      <c r="C204" s="543"/>
      <c r="D204" s="544"/>
      <c r="E204" s="538"/>
      <c r="F204" s="539"/>
    </row>
    <row r="205" spans="1:6" s="540" customFormat="1" ht="25.5">
      <c r="A205" s="545" t="s">
        <v>933</v>
      </c>
      <c r="B205" s="547" t="s">
        <v>934</v>
      </c>
      <c r="C205" s="543" t="s">
        <v>898</v>
      </c>
      <c r="D205" s="544">
        <v>2</v>
      </c>
      <c r="E205" s="538"/>
      <c r="F205" s="106">
        <f>IF(E205*D205=0,"",E205*D205)</f>
        <v>0</v>
      </c>
    </row>
    <row r="206" spans="1:6" s="540" customFormat="1" ht="15.75" customHeight="1">
      <c r="A206" s="545"/>
      <c r="B206" s="547"/>
      <c r="C206" s="543"/>
      <c r="D206" s="544"/>
      <c r="E206" s="538"/>
      <c r="F206" s="539"/>
    </row>
    <row r="207" spans="1:6" s="540" customFormat="1" ht="63.75">
      <c r="A207" s="545" t="s">
        <v>935</v>
      </c>
      <c r="B207" s="547" t="s">
        <v>936</v>
      </c>
      <c r="C207" s="543" t="s">
        <v>898</v>
      </c>
      <c r="D207" s="544">
        <v>1</v>
      </c>
      <c r="E207" s="538"/>
      <c r="F207" s="106">
        <f>IF(E207*D207=0,"",E207*D207)</f>
        <v>0</v>
      </c>
    </row>
    <row r="208" spans="1:6" s="540" customFormat="1" ht="15">
      <c r="A208" s="545"/>
      <c r="B208" s="547"/>
      <c r="C208" s="543"/>
      <c r="D208" s="544"/>
      <c r="E208" s="538"/>
      <c r="F208" s="539"/>
    </row>
    <row r="209" spans="1:6" s="540" customFormat="1" ht="15.75" customHeight="1">
      <c r="A209" s="558"/>
      <c r="B209" s="559"/>
      <c r="C209" s="560"/>
      <c r="D209" s="561"/>
      <c r="E209" s="562"/>
      <c r="F209" s="539"/>
    </row>
    <row r="210" spans="1:6" s="540" customFormat="1" ht="15.75" customHeight="1">
      <c r="A210" s="541" t="s">
        <v>118</v>
      </c>
      <c r="B210" s="542" t="s">
        <v>772</v>
      </c>
      <c r="C210" s="543"/>
      <c r="D210" s="544"/>
      <c r="E210" s="563" t="s">
        <v>937</v>
      </c>
      <c r="F210" s="564">
        <f>IF(SUM(F4:F208)=0,"",SUM(F4:F208))</f>
        <v>0</v>
      </c>
    </row>
    <row r="211" spans="1:6" s="540" customFormat="1" ht="15.75" customHeight="1">
      <c r="A211" s="565"/>
      <c r="B211" s="566"/>
      <c r="C211" s="536"/>
      <c r="D211" s="537"/>
      <c r="E211" s="563"/>
      <c r="F211" s="567"/>
    </row>
    <row r="212" spans="1:6" s="540" customFormat="1" ht="27.75" customHeight="1">
      <c r="A212" s="541" t="s">
        <v>938</v>
      </c>
      <c r="B212" s="541"/>
      <c r="C212" s="541"/>
      <c r="D212" s="541"/>
      <c r="E212" s="541"/>
      <c r="F212" s="541"/>
    </row>
    <row r="213" spans="1:6" s="540" customFormat="1" ht="15.75" customHeight="1">
      <c r="A213" s="565"/>
      <c r="B213" s="566"/>
      <c r="C213" s="536"/>
      <c r="D213" s="537"/>
      <c r="E213" s="563"/>
      <c r="F213" s="567"/>
    </row>
    <row r="214" spans="1:6" s="540" customFormat="1" ht="15.75" customHeight="1">
      <c r="A214" s="565"/>
      <c r="B214" s="566"/>
      <c r="C214" s="536"/>
      <c r="D214" s="537"/>
      <c r="E214" s="563"/>
      <c r="F214" s="567"/>
    </row>
    <row r="215" spans="1:6" s="540" customFormat="1" ht="15.75" customHeight="1">
      <c r="A215" s="568" t="s">
        <v>126</v>
      </c>
      <c r="B215" s="542" t="s">
        <v>939</v>
      </c>
      <c r="C215" s="543"/>
      <c r="D215" s="544"/>
      <c r="E215" s="538"/>
      <c r="F215" s="539"/>
    </row>
    <row r="216" spans="1:6" s="540" customFormat="1" ht="15">
      <c r="A216" s="545"/>
      <c r="B216" s="546"/>
      <c r="C216" s="543"/>
      <c r="D216" s="544"/>
      <c r="E216" s="538"/>
      <c r="F216" s="539"/>
    </row>
    <row r="217" spans="1:6" s="540" customFormat="1" ht="118.5" customHeight="1">
      <c r="A217" s="545" t="s">
        <v>940</v>
      </c>
      <c r="B217" s="547" t="s">
        <v>941</v>
      </c>
      <c r="C217" s="543"/>
      <c r="D217" s="544"/>
      <c r="E217" s="538"/>
      <c r="F217" s="539"/>
    </row>
    <row r="218" spans="1:6" s="540" customFormat="1" ht="25.5">
      <c r="A218" s="545"/>
      <c r="B218" s="546" t="s">
        <v>942</v>
      </c>
      <c r="C218" s="543" t="s">
        <v>791</v>
      </c>
      <c r="D218" s="544">
        <v>1</v>
      </c>
      <c r="E218" s="538"/>
      <c r="F218" s="106">
        <f>IF(E218*D218=0,"",E218*D218)</f>
        <v>0</v>
      </c>
    </row>
    <row r="219" spans="1:6" s="540" customFormat="1" ht="76.5">
      <c r="A219" s="545"/>
      <c r="B219" s="546" t="s">
        <v>943</v>
      </c>
      <c r="C219" s="543"/>
      <c r="D219" s="544"/>
      <c r="E219" s="538"/>
      <c r="F219" s="539"/>
    </row>
    <row r="220" spans="1:6" s="540" customFormat="1" ht="15">
      <c r="A220" s="545"/>
      <c r="B220" s="546"/>
      <c r="C220" s="543"/>
      <c r="D220" s="544"/>
      <c r="E220" s="538"/>
      <c r="F220" s="539"/>
    </row>
    <row r="221" spans="1:6" s="540" customFormat="1" ht="140.25">
      <c r="A221" s="545" t="s">
        <v>944</v>
      </c>
      <c r="B221" s="546" t="s">
        <v>945</v>
      </c>
      <c r="C221" s="543"/>
      <c r="D221" s="544"/>
      <c r="E221" s="538"/>
      <c r="F221" s="539"/>
    </row>
    <row r="222" spans="1:6" s="540" customFormat="1" ht="15">
      <c r="A222" s="545"/>
      <c r="B222" s="546" t="s">
        <v>946</v>
      </c>
      <c r="C222" s="543"/>
      <c r="D222" s="544"/>
      <c r="E222" s="538"/>
      <c r="F222" s="539"/>
    </row>
    <row r="223" spans="1:6" s="540" customFormat="1" ht="15">
      <c r="A223" s="545"/>
      <c r="B223" s="546" t="s">
        <v>947</v>
      </c>
      <c r="C223" s="543"/>
      <c r="D223" s="544"/>
      <c r="E223" s="538"/>
      <c r="F223" s="539"/>
    </row>
    <row r="224" spans="1:6" s="540" customFormat="1" ht="15">
      <c r="A224" s="545"/>
      <c r="B224" s="546" t="s">
        <v>948</v>
      </c>
      <c r="C224" s="543"/>
      <c r="D224" s="544"/>
      <c r="E224" s="538"/>
      <c r="F224" s="539"/>
    </row>
    <row r="225" spans="1:6" s="540" customFormat="1" ht="15">
      <c r="A225" s="545"/>
      <c r="B225" s="546" t="s">
        <v>949</v>
      </c>
      <c r="C225" s="543"/>
      <c r="D225" s="544"/>
      <c r="E225" s="538"/>
      <c r="F225" s="539"/>
    </row>
    <row r="226" spans="1:6" s="540" customFormat="1" ht="15">
      <c r="A226" s="545"/>
      <c r="B226" s="569" t="s">
        <v>950</v>
      </c>
      <c r="C226" s="543" t="s">
        <v>791</v>
      </c>
      <c r="D226" s="544">
        <v>1</v>
      </c>
      <c r="E226" s="538"/>
      <c r="F226" s="106">
        <f>IF(E226*D226=0,"",E226*D226)</f>
        <v>0</v>
      </c>
    </row>
    <row r="227" spans="1:6" s="540" customFormat="1" ht="15">
      <c r="A227" s="545"/>
      <c r="B227" s="569"/>
      <c r="C227" s="543"/>
      <c r="D227" s="544"/>
      <c r="E227" s="538"/>
      <c r="F227" s="539"/>
    </row>
    <row r="228" spans="1:6" s="540" customFormat="1" ht="140.25">
      <c r="A228" s="545" t="s">
        <v>951</v>
      </c>
      <c r="B228" s="546" t="s">
        <v>952</v>
      </c>
      <c r="C228" s="543"/>
      <c r="D228" s="544"/>
      <c r="E228" s="538"/>
      <c r="F228" s="539"/>
    </row>
    <row r="229" spans="1:6" s="540" customFormat="1" ht="15">
      <c r="A229" s="545"/>
      <c r="B229" s="546" t="s">
        <v>947</v>
      </c>
      <c r="C229" s="543"/>
      <c r="D229" s="544"/>
      <c r="E229" s="538"/>
      <c r="F229" s="539"/>
    </row>
    <row r="230" spans="1:6" s="540" customFormat="1" ht="15">
      <c r="A230" s="545"/>
      <c r="B230" s="546" t="s">
        <v>953</v>
      </c>
      <c r="C230" s="543"/>
      <c r="D230" s="544"/>
      <c r="E230" s="538"/>
      <c r="F230" s="539"/>
    </row>
    <row r="231" spans="1:6" s="540" customFormat="1" ht="15">
      <c r="A231" s="545"/>
      <c r="B231" s="546" t="s">
        <v>954</v>
      </c>
      <c r="C231" s="543" t="s">
        <v>791</v>
      </c>
      <c r="D231" s="544">
        <v>1</v>
      </c>
      <c r="E231" s="538"/>
      <c r="F231" s="106">
        <f>IF(E231*D231=0,"",E231*D231)</f>
        <v>0</v>
      </c>
    </row>
    <row r="232" spans="1:6" s="540" customFormat="1" ht="15">
      <c r="A232" s="545"/>
      <c r="B232" s="546"/>
      <c r="C232" s="543"/>
      <c r="D232" s="544"/>
      <c r="E232" s="538"/>
      <c r="F232" s="539"/>
    </row>
    <row r="233" spans="1:6" s="540" customFormat="1" ht="108.75" customHeight="1">
      <c r="A233" s="545" t="s">
        <v>955</v>
      </c>
      <c r="B233" s="546" t="s">
        <v>956</v>
      </c>
      <c r="C233" s="543" t="s">
        <v>791</v>
      </c>
      <c r="D233" s="544">
        <v>1</v>
      </c>
      <c r="E233" s="538"/>
      <c r="F233" s="106">
        <f>IF(E233*D233=0,"",E233*D233)</f>
        <v>0</v>
      </c>
    </row>
    <row r="234" spans="1:6" s="540" customFormat="1" ht="15">
      <c r="A234" s="545"/>
      <c r="B234" s="546"/>
      <c r="C234" s="543"/>
      <c r="D234" s="544"/>
      <c r="E234" s="538"/>
      <c r="F234" s="539"/>
    </row>
    <row r="235" spans="1:6" s="540" customFormat="1" ht="15">
      <c r="A235" s="545" t="s">
        <v>957</v>
      </c>
      <c r="B235" s="547" t="s">
        <v>918</v>
      </c>
      <c r="C235" s="543"/>
      <c r="D235" s="544"/>
      <c r="E235" s="538"/>
      <c r="F235" s="539"/>
    </row>
    <row r="236" spans="1:6" s="540" customFormat="1" ht="15">
      <c r="A236" s="545"/>
      <c r="B236" s="547" t="s">
        <v>919</v>
      </c>
      <c r="C236" s="543" t="s">
        <v>125</v>
      </c>
      <c r="D236" s="544">
        <v>2</v>
      </c>
      <c r="E236" s="538"/>
      <c r="F236" s="106"/>
    </row>
    <row r="237" spans="1:6" s="540" customFormat="1" ht="15">
      <c r="A237" s="545"/>
      <c r="B237" s="547" t="s">
        <v>920</v>
      </c>
      <c r="C237" s="543" t="s">
        <v>125</v>
      </c>
      <c r="D237" s="544">
        <v>2</v>
      </c>
      <c r="E237" s="538"/>
      <c r="F237" s="106"/>
    </row>
    <row r="238" spans="1:6" s="540" customFormat="1" ht="15">
      <c r="A238" s="545"/>
      <c r="B238" s="557"/>
      <c r="C238" s="550" t="s">
        <v>791</v>
      </c>
      <c r="D238" s="551">
        <v>1</v>
      </c>
      <c r="E238" s="552"/>
      <c r="F238" s="553">
        <f>IF(E238*D238=0,"",E238*D238)</f>
        <v>0</v>
      </c>
    </row>
    <row r="239" spans="1:6" s="540" customFormat="1" ht="15">
      <c r="A239" s="545"/>
      <c r="B239" s="547"/>
      <c r="C239" s="543"/>
      <c r="D239" s="544"/>
      <c r="E239" s="538"/>
      <c r="F239" s="539"/>
    </row>
    <row r="240" spans="1:6" s="540" customFormat="1" ht="55.5" customHeight="1">
      <c r="A240" s="545" t="s">
        <v>958</v>
      </c>
      <c r="B240" s="547" t="s">
        <v>926</v>
      </c>
      <c r="C240" s="543" t="s">
        <v>184</v>
      </c>
      <c r="D240" s="544">
        <v>30</v>
      </c>
      <c r="E240" s="538"/>
      <c r="F240" s="106">
        <f>IF(E240*D240=0,"",E240*D240)</f>
        <v>0</v>
      </c>
    </row>
    <row r="241" spans="1:6" s="540" customFormat="1" ht="15">
      <c r="A241" s="545"/>
      <c r="B241" s="546"/>
      <c r="C241" s="543"/>
      <c r="D241" s="544"/>
      <c r="E241" s="538"/>
      <c r="F241" s="539"/>
    </row>
    <row r="242" spans="1:6" s="540" customFormat="1" ht="54.75" customHeight="1">
      <c r="A242" s="545" t="s">
        <v>959</v>
      </c>
      <c r="B242" s="546" t="s">
        <v>960</v>
      </c>
      <c r="C242" s="543"/>
      <c r="D242" s="544"/>
      <c r="E242" s="538"/>
      <c r="F242" s="539"/>
    </row>
    <row r="243" spans="1:6" s="540" customFormat="1" ht="15">
      <c r="A243" s="545"/>
      <c r="B243" s="546" t="s">
        <v>961</v>
      </c>
      <c r="C243" s="543"/>
      <c r="D243" s="544"/>
      <c r="E243" s="538"/>
      <c r="F243" s="539"/>
    </row>
    <row r="244" spans="1:6" s="540" customFormat="1" ht="15">
      <c r="A244" s="545"/>
      <c r="B244" s="546" t="s">
        <v>962</v>
      </c>
      <c r="C244" s="543" t="s">
        <v>791</v>
      </c>
      <c r="D244" s="544">
        <v>2</v>
      </c>
      <c r="E244" s="538"/>
      <c r="F244" s="106">
        <f>IF(E244*D244=0,"",E244*D244)</f>
        <v>0</v>
      </c>
    </row>
    <row r="245" spans="1:6" s="540" customFormat="1" ht="15">
      <c r="A245" s="545"/>
      <c r="B245" s="546"/>
      <c r="C245" s="543"/>
      <c r="D245" s="544"/>
      <c r="E245" s="538"/>
      <c r="F245" s="539"/>
    </row>
    <row r="246" spans="1:6" s="540" customFormat="1" ht="15.75">
      <c r="A246" s="558"/>
      <c r="B246" s="570"/>
      <c r="C246" s="560"/>
      <c r="D246" s="561"/>
      <c r="E246" s="562"/>
      <c r="F246" s="571"/>
    </row>
    <row r="247" spans="1:6" s="540" customFormat="1" ht="15">
      <c r="A247" s="541" t="s">
        <v>126</v>
      </c>
      <c r="B247" s="542" t="s">
        <v>939</v>
      </c>
      <c r="C247" s="543"/>
      <c r="D247" s="544"/>
      <c r="E247" s="563" t="s">
        <v>937</v>
      </c>
      <c r="F247" s="564">
        <f>IF(SUM(F217:F245)=0,"",SUM(F217:F245))</f>
        <v>0</v>
      </c>
    </row>
    <row r="248" spans="1:6" s="540" customFormat="1" ht="15">
      <c r="A248" s="541"/>
      <c r="B248" s="542"/>
      <c r="C248" s="543"/>
      <c r="D248" s="544"/>
      <c r="E248" s="563"/>
      <c r="F248" s="572"/>
    </row>
    <row r="249" spans="1:6" s="540" customFormat="1" ht="15">
      <c r="A249" s="541"/>
      <c r="B249" s="542"/>
      <c r="C249" s="543"/>
      <c r="D249" s="544"/>
      <c r="E249" s="563"/>
      <c r="F249" s="572"/>
    </row>
    <row r="250" spans="1:6" s="540" customFormat="1" ht="15">
      <c r="A250" s="541"/>
      <c r="B250" s="542"/>
      <c r="C250" s="543"/>
      <c r="D250" s="544"/>
      <c r="E250" s="563"/>
      <c r="F250" s="572"/>
    </row>
    <row r="251" spans="1:6" s="540" customFormat="1" ht="15">
      <c r="A251" s="541"/>
      <c r="B251" s="542"/>
      <c r="C251" s="543"/>
      <c r="D251" s="544"/>
      <c r="E251" s="563"/>
      <c r="F251" s="572"/>
    </row>
    <row r="252" spans="1:6" s="540" customFormat="1" ht="15">
      <c r="A252" s="541"/>
      <c r="B252" s="542"/>
      <c r="C252" s="543"/>
      <c r="D252" s="544"/>
      <c r="E252" s="563"/>
      <c r="F252" s="572"/>
    </row>
    <row r="253" spans="1:6" s="540" customFormat="1" ht="15">
      <c r="A253" s="541" t="s">
        <v>129</v>
      </c>
      <c r="B253" s="542" t="s">
        <v>963</v>
      </c>
      <c r="C253" s="543"/>
      <c r="D253" s="544"/>
      <c r="E253" s="538"/>
      <c r="F253" s="539"/>
    </row>
    <row r="254" spans="1:6" s="540" customFormat="1" ht="15">
      <c r="A254" s="541"/>
      <c r="B254" s="542"/>
      <c r="C254" s="543"/>
      <c r="D254" s="544"/>
      <c r="E254" s="538"/>
      <c r="F254" s="539"/>
    </row>
    <row r="255" spans="1:6" s="540" customFormat="1" ht="14.25" customHeight="1">
      <c r="A255" s="545"/>
      <c r="B255" s="546"/>
      <c r="C255" s="543"/>
      <c r="D255" s="544"/>
      <c r="E255" s="538"/>
      <c r="F255" s="539"/>
    </row>
    <row r="256" spans="1:6" s="540" customFormat="1" ht="114.75">
      <c r="A256" s="545" t="s">
        <v>964</v>
      </c>
      <c r="B256" s="547" t="s">
        <v>965</v>
      </c>
      <c r="C256" s="543"/>
      <c r="D256" s="544"/>
      <c r="E256" s="538"/>
      <c r="F256" s="539"/>
    </row>
    <row r="257" spans="1:6" s="540" customFormat="1" ht="16.5" customHeight="1">
      <c r="A257" s="545"/>
      <c r="B257" s="546" t="s">
        <v>966</v>
      </c>
      <c r="C257" s="543"/>
      <c r="D257" s="544"/>
      <c r="E257" s="538"/>
      <c r="F257" s="539"/>
    </row>
    <row r="258" spans="1:6" s="540" customFormat="1" ht="15.75" customHeight="1">
      <c r="A258" s="545" t="s">
        <v>967</v>
      </c>
      <c r="B258" s="546" t="s">
        <v>968</v>
      </c>
      <c r="C258" s="543"/>
      <c r="D258" s="544"/>
      <c r="E258" s="538"/>
      <c r="F258" s="539"/>
    </row>
    <row r="259" spans="1:6" s="540" customFormat="1" ht="15.75" customHeight="1">
      <c r="A259" s="545"/>
      <c r="B259" s="546" t="s">
        <v>969</v>
      </c>
      <c r="C259" s="543"/>
      <c r="D259" s="544"/>
      <c r="E259" s="538"/>
      <c r="F259" s="539"/>
    </row>
    <row r="260" spans="1:6" s="540" customFormat="1" ht="17.25" customHeight="1">
      <c r="A260" s="545"/>
      <c r="B260" s="547" t="s">
        <v>970</v>
      </c>
      <c r="C260" s="543"/>
      <c r="D260" s="544"/>
      <c r="E260" s="538"/>
      <c r="F260" s="539"/>
    </row>
    <row r="261" spans="1:6" s="540" customFormat="1" ht="12.75" customHeight="1">
      <c r="A261" s="545"/>
      <c r="B261" s="546" t="s">
        <v>971</v>
      </c>
      <c r="C261" s="543"/>
      <c r="D261" s="544"/>
      <c r="E261" s="538"/>
      <c r="F261" s="539"/>
    </row>
    <row r="262" spans="1:6" s="540" customFormat="1" ht="15" customHeight="1">
      <c r="A262" s="545"/>
      <c r="B262" s="546" t="s">
        <v>972</v>
      </c>
      <c r="C262" s="543"/>
      <c r="D262" s="544"/>
      <c r="E262" s="538"/>
      <c r="F262" s="539"/>
    </row>
    <row r="263" spans="1:6" s="540" customFormat="1" ht="17.25" customHeight="1">
      <c r="A263" s="545"/>
      <c r="B263" s="547" t="s">
        <v>973</v>
      </c>
      <c r="C263" s="543"/>
      <c r="D263" s="544"/>
      <c r="E263" s="538"/>
      <c r="F263" s="539"/>
    </row>
    <row r="264" spans="1:6" s="540" customFormat="1" ht="15" customHeight="1">
      <c r="A264" s="545"/>
      <c r="B264" s="546" t="s">
        <v>974</v>
      </c>
      <c r="C264" s="543"/>
      <c r="D264" s="544"/>
      <c r="E264" s="538"/>
      <c r="F264" s="539"/>
    </row>
    <row r="265" spans="1:6" s="540" customFormat="1" ht="15">
      <c r="A265" s="545"/>
      <c r="B265" s="546" t="s">
        <v>975</v>
      </c>
      <c r="C265" s="543" t="s">
        <v>976</v>
      </c>
      <c r="D265" s="544">
        <v>266</v>
      </c>
      <c r="E265" s="538"/>
      <c r="F265" s="539"/>
    </row>
    <row r="266" spans="1:6" s="540" customFormat="1" ht="15">
      <c r="A266" s="545"/>
      <c r="B266" s="557"/>
      <c r="C266" s="550" t="s">
        <v>791</v>
      </c>
      <c r="D266" s="551">
        <v>1</v>
      </c>
      <c r="E266" s="552"/>
      <c r="F266" s="553">
        <f>IF(E266*D266=0,"",E266*D266)</f>
        <v>0</v>
      </c>
    </row>
    <row r="267" spans="1:6" s="540" customFormat="1" ht="15">
      <c r="A267" s="545"/>
      <c r="B267" s="547"/>
      <c r="C267" s="543"/>
      <c r="D267" s="544"/>
      <c r="E267" s="538"/>
      <c r="F267" s="539"/>
    </row>
    <row r="268" spans="1:6" s="540" customFormat="1" ht="89.25">
      <c r="A268" s="545" t="s">
        <v>977</v>
      </c>
      <c r="B268" s="547" t="s">
        <v>978</v>
      </c>
      <c r="C268" s="543"/>
      <c r="D268" s="544"/>
      <c r="E268" s="538"/>
      <c r="F268" s="539"/>
    </row>
    <row r="269" spans="1:6" s="540" customFormat="1" ht="15">
      <c r="A269" s="545"/>
      <c r="B269" s="547" t="s">
        <v>979</v>
      </c>
      <c r="C269" s="543"/>
      <c r="D269" s="544"/>
      <c r="E269" s="538"/>
      <c r="F269" s="539"/>
    </row>
    <row r="270" spans="1:6" s="540" customFormat="1" ht="15">
      <c r="A270" s="545"/>
      <c r="B270" s="547" t="s">
        <v>980</v>
      </c>
      <c r="C270" s="543"/>
      <c r="D270" s="544"/>
      <c r="E270" s="538"/>
      <c r="F270" s="539"/>
    </row>
    <row r="271" spans="1:6" s="540" customFormat="1" ht="15">
      <c r="A271" s="545"/>
      <c r="B271" s="547" t="s">
        <v>981</v>
      </c>
      <c r="C271" s="543" t="s">
        <v>791</v>
      </c>
      <c r="D271" s="544">
        <v>1</v>
      </c>
      <c r="E271" s="538"/>
      <c r="F271" s="106">
        <f>IF(E271*D271=0,"",E271*D271)</f>
        <v>0</v>
      </c>
    </row>
    <row r="272" spans="1:6" s="540" customFormat="1" ht="15">
      <c r="A272" s="545"/>
      <c r="B272" s="547"/>
      <c r="C272" s="543"/>
      <c r="D272" s="544"/>
      <c r="E272" s="538"/>
      <c r="F272" s="539"/>
    </row>
    <row r="273" spans="1:6" s="540" customFormat="1" ht="51">
      <c r="A273" s="545" t="s">
        <v>982</v>
      </c>
      <c r="B273" s="546" t="s">
        <v>983</v>
      </c>
      <c r="C273" s="543"/>
      <c r="D273" s="544"/>
      <c r="E273" s="538"/>
      <c r="F273" s="539"/>
    </row>
    <row r="274" spans="1:6" s="540" customFormat="1" ht="15">
      <c r="A274" s="545"/>
      <c r="B274" s="547" t="s">
        <v>811</v>
      </c>
      <c r="C274" s="543" t="s">
        <v>791</v>
      </c>
      <c r="D274" s="544">
        <v>32</v>
      </c>
      <c r="E274" s="538"/>
      <c r="F274" s="106">
        <f>IF(E274*D274=0,"",E274*D274)</f>
        <v>0</v>
      </c>
    </row>
    <row r="275" spans="1:6" s="540" customFormat="1" ht="15">
      <c r="A275" s="545"/>
      <c r="B275" s="547"/>
      <c r="C275" s="543"/>
      <c r="D275" s="544"/>
      <c r="E275" s="538"/>
      <c r="F275" s="539"/>
    </row>
    <row r="276" spans="1:6" s="540" customFormat="1" ht="25.5">
      <c r="A276" s="545" t="s">
        <v>984</v>
      </c>
      <c r="B276" s="547" t="s">
        <v>985</v>
      </c>
      <c r="C276" s="543"/>
      <c r="D276" s="544"/>
      <c r="E276" s="538"/>
      <c r="F276" s="539"/>
    </row>
    <row r="277" spans="1:6" s="540" customFormat="1" ht="15">
      <c r="A277" s="545"/>
      <c r="B277" s="547" t="s">
        <v>811</v>
      </c>
      <c r="C277" s="543" t="s">
        <v>791</v>
      </c>
      <c r="D277" s="544">
        <v>32</v>
      </c>
      <c r="E277" s="538"/>
      <c r="F277" s="106">
        <f>IF(E277*D277=0,"",E277*D277)</f>
        <v>0</v>
      </c>
    </row>
    <row r="278" spans="1:6" s="540" customFormat="1" ht="15">
      <c r="A278" s="545"/>
      <c r="B278" s="547"/>
      <c r="C278" s="543"/>
      <c r="D278" s="544"/>
      <c r="E278" s="538"/>
      <c r="F278" s="539"/>
    </row>
    <row r="279" spans="1:6" s="540" customFormat="1" ht="25.5">
      <c r="A279" s="545" t="s">
        <v>986</v>
      </c>
      <c r="B279" s="547" t="s">
        <v>987</v>
      </c>
      <c r="C279" s="543"/>
      <c r="D279" s="544"/>
      <c r="E279" s="538"/>
      <c r="F279" s="539"/>
    </row>
    <row r="280" spans="1:6" s="540" customFormat="1" ht="15">
      <c r="A280" s="545"/>
      <c r="B280" s="547" t="s">
        <v>811</v>
      </c>
      <c r="C280" s="543" t="s">
        <v>791</v>
      </c>
      <c r="D280" s="544">
        <v>32</v>
      </c>
      <c r="E280" s="538"/>
      <c r="F280" s="106">
        <f>IF(E280*D280=0,"",E280*D280)</f>
        <v>0</v>
      </c>
    </row>
    <row r="281" spans="1:6" s="540" customFormat="1" ht="15">
      <c r="A281" s="545"/>
      <c r="B281" s="547"/>
      <c r="C281" s="543"/>
      <c r="D281" s="544"/>
      <c r="E281" s="538"/>
      <c r="F281" s="539"/>
    </row>
    <row r="282" spans="1:6" s="540" customFormat="1" ht="25.5">
      <c r="A282" s="545" t="s">
        <v>988</v>
      </c>
      <c r="B282" s="547" t="s">
        <v>989</v>
      </c>
      <c r="C282" s="543" t="s">
        <v>791</v>
      </c>
      <c r="D282" s="544">
        <v>32</v>
      </c>
      <c r="E282" s="538"/>
      <c r="F282" s="106">
        <f>IF(E282*D282=0,"",E282*D282)</f>
        <v>0</v>
      </c>
    </row>
    <row r="283" spans="1:6" s="540" customFormat="1" ht="15">
      <c r="A283" s="545"/>
      <c r="B283" s="547"/>
      <c r="C283" s="543"/>
      <c r="D283" s="544"/>
      <c r="E283" s="538"/>
      <c r="F283" s="539"/>
    </row>
    <row r="284" spans="1:6" s="540" customFormat="1" ht="38.25">
      <c r="A284" s="545" t="s">
        <v>990</v>
      </c>
      <c r="B284" s="547" t="s">
        <v>991</v>
      </c>
      <c r="C284" s="543"/>
      <c r="D284" s="544"/>
      <c r="E284" s="538"/>
      <c r="F284" s="539"/>
    </row>
    <row r="285" spans="1:6" s="540" customFormat="1" ht="15">
      <c r="A285" s="545" t="s">
        <v>29</v>
      </c>
      <c r="B285" s="547" t="s">
        <v>992</v>
      </c>
      <c r="C285" s="543"/>
      <c r="D285" s="544"/>
      <c r="E285" s="538"/>
      <c r="F285" s="539"/>
    </row>
    <row r="286" spans="1:6" s="540" customFormat="1" ht="15">
      <c r="A286" s="545" t="s">
        <v>29</v>
      </c>
      <c r="B286" s="547" t="s">
        <v>993</v>
      </c>
      <c r="C286" s="543"/>
      <c r="D286" s="544"/>
      <c r="E286" s="538"/>
      <c r="F286" s="539"/>
    </row>
    <row r="287" spans="1:6" s="540" customFormat="1" ht="15">
      <c r="A287" s="545" t="s">
        <v>29</v>
      </c>
      <c r="B287" s="547" t="s">
        <v>994</v>
      </c>
      <c r="C287" s="543"/>
      <c r="D287" s="544"/>
      <c r="E287" s="538"/>
      <c r="F287" s="539"/>
    </row>
    <row r="288" spans="1:6" s="540" customFormat="1" ht="15">
      <c r="A288" s="545"/>
      <c r="B288" s="547"/>
      <c r="C288" s="543" t="s">
        <v>791</v>
      </c>
      <c r="D288" s="544">
        <v>32</v>
      </c>
      <c r="E288" s="538"/>
      <c r="F288" s="106">
        <f>IF(E288*D288=0,"",E288*D288)</f>
        <v>0</v>
      </c>
    </row>
    <row r="289" spans="1:6" s="540" customFormat="1" ht="15">
      <c r="A289" s="545"/>
      <c r="B289" s="547"/>
      <c r="C289" s="543"/>
      <c r="D289" s="544"/>
      <c r="E289" s="538"/>
      <c r="F289" s="539"/>
    </row>
    <row r="290" spans="1:6" s="540" customFormat="1" ht="39.75" customHeight="1">
      <c r="A290" s="545" t="s">
        <v>995</v>
      </c>
      <c r="B290" s="547" t="s">
        <v>996</v>
      </c>
      <c r="C290" s="543"/>
      <c r="D290" s="544"/>
      <c r="E290" s="538"/>
      <c r="F290" s="539"/>
    </row>
    <row r="291" spans="1:6" s="540" customFormat="1" ht="15">
      <c r="A291" s="545"/>
      <c r="B291" s="547" t="s">
        <v>862</v>
      </c>
      <c r="C291" s="543" t="s">
        <v>791</v>
      </c>
      <c r="D291" s="544">
        <v>6</v>
      </c>
      <c r="E291" s="538"/>
      <c r="F291" s="106">
        <f>IF(E291*D291=0,"",E291*D291)</f>
        <v>0</v>
      </c>
    </row>
    <row r="292" spans="1:6" s="540" customFormat="1" ht="15">
      <c r="A292" s="545"/>
      <c r="B292" s="547"/>
      <c r="C292" s="543"/>
      <c r="D292" s="544"/>
      <c r="E292" s="538"/>
      <c r="F292" s="539"/>
    </row>
    <row r="293" spans="1:6" s="540" customFormat="1" ht="51">
      <c r="A293" s="545" t="s">
        <v>997</v>
      </c>
      <c r="B293" s="547" t="s">
        <v>998</v>
      </c>
      <c r="C293" s="543"/>
      <c r="D293" s="544"/>
      <c r="E293" s="538"/>
      <c r="F293" s="539"/>
    </row>
    <row r="294" spans="1:6" s="540" customFormat="1" ht="15">
      <c r="A294" s="545"/>
      <c r="B294" s="547" t="s">
        <v>999</v>
      </c>
      <c r="C294" s="543"/>
      <c r="D294" s="544"/>
      <c r="E294" s="538"/>
      <c r="F294" s="539"/>
    </row>
    <row r="295" spans="1:6" s="540" customFormat="1" ht="15">
      <c r="A295" s="545"/>
      <c r="B295" s="547" t="s">
        <v>1000</v>
      </c>
      <c r="C295" s="543" t="s">
        <v>125</v>
      </c>
      <c r="D295" s="544">
        <v>3</v>
      </c>
      <c r="E295" s="538"/>
      <c r="F295" s="106"/>
    </row>
    <row r="296" spans="1:6" s="540" customFormat="1" ht="15">
      <c r="A296" s="545"/>
      <c r="B296" s="547" t="s">
        <v>808</v>
      </c>
      <c r="C296" s="543"/>
      <c r="D296" s="544"/>
      <c r="E296" s="538"/>
      <c r="F296" s="539"/>
    </row>
    <row r="297" spans="1:6" s="540" customFormat="1" ht="15">
      <c r="A297" s="545"/>
      <c r="B297" s="547" t="s">
        <v>1001</v>
      </c>
      <c r="C297" s="543" t="s">
        <v>125</v>
      </c>
      <c r="D297" s="544">
        <v>1</v>
      </c>
      <c r="E297" s="538"/>
      <c r="F297" s="539"/>
    </row>
    <row r="298" spans="1:6" s="540" customFormat="1" ht="15">
      <c r="A298" s="545"/>
      <c r="B298" s="557"/>
      <c r="C298" s="550" t="s">
        <v>791</v>
      </c>
      <c r="D298" s="551">
        <v>1</v>
      </c>
      <c r="E298" s="552"/>
      <c r="F298" s="553">
        <f>IF(E298*D298=0,"",E298*D298)</f>
        <v>0</v>
      </c>
    </row>
    <row r="299" spans="1:6" s="540" customFormat="1" ht="15">
      <c r="A299" s="545"/>
      <c r="B299" s="547"/>
      <c r="C299" s="543"/>
      <c r="D299" s="544"/>
      <c r="E299" s="538"/>
      <c r="F299" s="539"/>
    </row>
    <row r="300" spans="1:6" s="540" customFormat="1" ht="38.25">
      <c r="A300" s="545" t="s">
        <v>1002</v>
      </c>
      <c r="B300" s="547" t="s">
        <v>1003</v>
      </c>
      <c r="C300" s="543"/>
      <c r="D300" s="544"/>
      <c r="E300" s="538"/>
      <c r="F300" s="539"/>
    </row>
    <row r="301" spans="1:6" s="540" customFormat="1" ht="15">
      <c r="A301" s="545"/>
      <c r="B301" s="547" t="s">
        <v>825</v>
      </c>
      <c r="C301" s="543"/>
      <c r="D301" s="544"/>
      <c r="E301" s="538"/>
      <c r="F301" s="539"/>
    </row>
    <row r="302" spans="1:6" s="540" customFormat="1" ht="15">
      <c r="A302" s="545"/>
      <c r="B302" s="547" t="s">
        <v>1004</v>
      </c>
      <c r="C302" s="543" t="s">
        <v>125</v>
      </c>
      <c r="D302" s="544">
        <v>3</v>
      </c>
      <c r="E302" s="538"/>
      <c r="F302" s="539"/>
    </row>
    <row r="303" spans="1:6" s="540" customFormat="1" ht="15">
      <c r="A303" s="545"/>
      <c r="B303" s="547" t="s">
        <v>865</v>
      </c>
      <c r="C303" s="543"/>
      <c r="D303" s="544"/>
      <c r="E303" s="538"/>
      <c r="F303" s="539"/>
    </row>
    <row r="304" spans="1:6" s="540" customFormat="1" ht="15">
      <c r="A304" s="545"/>
      <c r="B304" s="547" t="s">
        <v>1005</v>
      </c>
      <c r="C304" s="543" t="s">
        <v>125</v>
      </c>
      <c r="D304" s="544">
        <v>1</v>
      </c>
      <c r="E304" s="538"/>
      <c r="F304" s="539"/>
    </row>
    <row r="305" spans="1:6" s="540" customFormat="1" ht="15">
      <c r="A305" s="545"/>
      <c r="B305" s="557"/>
      <c r="C305" s="550" t="s">
        <v>791</v>
      </c>
      <c r="D305" s="551">
        <v>1</v>
      </c>
      <c r="E305" s="552"/>
      <c r="F305" s="553">
        <f>IF(E305*D305=0,"",E305*D305)</f>
        <v>0</v>
      </c>
    </row>
    <row r="306" spans="1:6" s="540" customFormat="1" ht="15">
      <c r="A306" s="545"/>
      <c r="B306" s="547"/>
      <c r="C306" s="543"/>
      <c r="D306" s="544"/>
      <c r="E306" s="538"/>
      <c r="F306" s="539"/>
    </row>
    <row r="307" spans="1:6" s="540" customFormat="1" ht="63.75">
      <c r="A307" s="545" t="s">
        <v>1006</v>
      </c>
      <c r="B307" s="547" t="s">
        <v>1007</v>
      </c>
      <c r="C307" s="543"/>
      <c r="D307" s="544"/>
      <c r="E307" s="538"/>
      <c r="F307" s="539"/>
    </row>
    <row r="308" spans="1:6" s="540" customFormat="1" ht="15">
      <c r="A308" s="545"/>
      <c r="B308" s="547" t="s">
        <v>824</v>
      </c>
      <c r="C308" s="543" t="s">
        <v>216</v>
      </c>
      <c r="D308" s="544">
        <v>242</v>
      </c>
      <c r="E308" s="538"/>
      <c r="F308" s="539"/>
    </row>
    <row r="309" spans="1:6" s="540" customFormat="1" ht="15">
      <c r="A309" s="545"/>
      <c r="B309" s="547" t="s">
        <v>825</v>
      </c>
      <c r="C309" s="543" t="s">
        <v>216</v>
      </c>
      <c r="D309" s="544">
        <v>36</v>
      </c>
      <c r="E309" s="538"/>
      <c r="F309" s="539"/>
    </row>
    <row r="310" spans="1:6" s="540" customFormat="1" ht="15">
      <c r="A310" s="545"/>
      <c r="B310" s="547" t="s">
        <v>865</v>
      </c>
      <c r="C310" s="543" t="s">
        <v>216</v>
      </c>
      <c r="D310" s="544">
        <v>8</v>
      </c>
      <c r="E310" s="538"/>
      <c r="F310" s="539"/>
    </row>
    <row r="311" spans="1:6" s="540" customFormat="1" ht="15">
      <c r="A311" s="545"/>
      <c r="B311" s="547" t="s">
        <v>827</v>
      </c>
      <c r="C311" s="543" t="s">
        <v>216</v>
      </c>
      <c r="D311" s="544">
        <v>42</v>
      </c>
      <c r="E311" s="538"/>
      <c r="F311" s="539"/>
    </row>
    <row r="312" spans="1:6" s="540" customFormat="1" ht="15">
      <c r="A312" s="545"/>
      <c r="B312" s="557"/>
      <c r="C312" s="550" t="s">
        <v>791</v>
      </c>
      <c r="D312" s="551">
        <v>1</v>
      </c>
      <c r="E312" s="552"/>
      <c r="F312" s="553">
        <f>IF(E312*D312=0,"",E312*D312)</f>
        <v>0</v>
      </c>
    </row>
    <row r="313" spans="1:6" s="540" customFormat="1" ht="15">
      <c r="A313" s="545"/>
      <c r="B313" s="547"/>
      <c r="C313" s="543"/>
      <c r="D313" s="544"/>
      <c r="E313" s="538"/>
      <c r="F313" s="539"/>
    </row>
    <row r="314" spans="1:6" s="540" customFormat="1" ht="51">
      <c r="A314" s="545" t="s">
        <v>1008</v>
      </c>
      <c r="B314" s="547" t="s">
        <v>1009</v>
      </c>
      <c r="C314" s="543" t="s">
        <v>875</v>
      </c>
      <c r="D314" s="544">
        <v>40</v>
      </c>
      <c r="E314" s="538"/>
      <c r="F314" s="106">
        <f>IF(E314*D314=0,"",E314*D314)</f>
        <v>0</v>
      </c>
    </row>
    <row r="315" spans="1:6" s="540" customFormat="1" ht="15">
      <c r="A315" s="545"/>
      <c r="B315" s="547"/>
      <c r="C315" s="543"/>
      <c r="D315" s="544"/>
      <c r="E315" s="538"/>
      <c r="F315" s="539"/>
    </row>
    <row r="316" spans="1:6" s="540" customFormat="1" ht="38.25">
      <c r="A316" s="545" t="s">
        <v>1010</v>
      </c>
      <c r="B316" s="547" t="s">
        <v>1011</v>
      </c>
      <c r="C316" s="543" t="s">
        <v>791</v>
      </c>
      <c r="D316" s="544">
        <v>6</v>
      </c>
      <c r="E316" s="538"/>
      <c r="F316" s="106">
        <f>IF(E316*D316=0,"",E316*D316)</f>
        <v>0</v>
      </c>
    </row>
    <row r="317" spans="1:6" s="540" customFormat="1" ht="15">
      <c r="A317" s="545"/>
      <c r="B317" s="547"/>
      <c r="C317" s="543"/>
      <c r="D317" s="544"/>
      <c r="E317" s="538"/>
      <c r="F317" s="539"/>
    </row>
    <row r="318" spans="1:6" s="540" customFormat="1" ht="25.5">
      <c r="A318" s="545" t="s">
        <v>1012</v>
      </c>
      <c r="B318" s="547" t="s">
        <v>1013</v>
      </c>
      <c r="C318" s="543" t="s">
        <v>125</v>
      </c>
      <c r="D318" s="544">
        <v>8</v>
      </c>
      <c r="E318" s="538"/>
      <c r="F318" s="106">
        <f>IF(E318*D318=0,"",E318*D318)</f>
        <v>0</v>
      </c>
    </row>
    <row r="319" spans="1:6" s="540" customFormat="1" ht="15">
      <c r="A319" s="545"/>
      <c r="B319" s="547"/>
      <c r="C319" s="543"/>
      <c r="D319" s="544"/>
      <c r="E319" s="538"/>
      <c r="F319" s="539"/>
    </row>
    <row r="320" spans="1:6" s="540" customFormat="1" ht="63.75">
      <c r="A320" s="545" t="s">
        <v>1014</v>
      </c>
      <c r="B320" s="547" t="s">
        <v>1015</v>
      </c>
      <c r="C320" s="543"/>
      <c r="D320" s="544"/>
      <c r="E320" s="538"/>
      <c r="F320" s="539"/>
    </row>
    <row r="321" spans="1:6" s="540" customFormat="1" ht="15">
      <c r="A321" s="545"/>
      <c r="B321" s="547" t="s">
        <v>824</v>
      </c>
      <c r="C321" s="543" t="s">
        <v>125</v>
      </c>
      <c r="D321" s="544">
        <v>4</v>
      </c>
      <c r="E321" s="538"/>
      <c r="F321" s="539"/>
    </row>
    <row r="322" spans="1:6" s="540" customFormat="1" ht="15">
      <c r="A322" s="545"/>
      <c r="B322" s="547" t="s">
        <v>825</v>
      </c>
      <c r="C322" s="543" t="s">
        <v>125</v>
      </c>
      <c r="D322" s="544">
        <v>4</v>
      </c>
      <c r="E322" s="538"/>
      <c r="F322" s="539"/>
    </row>
    <row r="323" spans="1:6" s="540" customFormat="1" ht="15">
      <c r="A323" s="545"/>
      <c r="B323" s="547" t="s">
        <v>865</v>
      </c>
      <c r="C323" s="543" t="s">
        <v>125</v>
      </c>
      <c r="D323" s="544">
        <v>6</v>
      </c>
      <c r="E323" s="538"/>
      <c r="F323" s="539"/>
    </row>
    <row r="324" spans="1:6" s="540" customFormat="1" ht="15">
      <c r="A324" s="545"/>
      <c r="B324" s="547" t="s">
        <v>827</v>
      </c>
      <c r="C324" s="543" t="s">
        <v>125</v>
      </c>
      <c r="D324" s="544">
        <v>4</v>
      </c>
      <c r="E324" s="538"/>
      <c r="F324" s="539"/>
    </row>
    <row r="325" spans="1:6" s="540" customFormat="1" ht="15">
      <c r="A325" s="545"/>
      <c r="B325" s="557"/>
      <c r="C325" s="550" t="s">
        <v>898</v>
      </c>
      <c r="D325" s="551">
        <v>1</v>
      </c>
      <c r="E325" s="552"/>
      <c r="F325" s="553">
        <f>IF(E325*D325=0,"",E325*D325)</f>
        <v>0</v>
      </c>
    </row>
    <row r="326" spans="1:6" s="540" customFormat="1" ht="15">
      <c r="A326" s="545"/>
      <c r="B326" s="547"/>
      <c r="C326" s="543"/>
      <c r="D326" s="544"/>
      <c r="E326" s="538"/>
      <c r="F326" s="539"/>
    </row>
    <row r="327" spans="1:6" s="540" customFormat="1" ht="76.5">
      <c r="A327" s="545" t="s">
        <v>1016</v>
      </c>
      <c r="B327" s="547" t="s">
        <v>1017</v>
      </c>
      <c r="C327" s="543" t="s">
        <v>184</v>
      </c>
      <c r="D327" s="544">
        <v>66</v>
      </c>
      <c r="E327" s="538"/>
      <c r="F327" s="106">
        <f>IF(E327*D327=0,"",E327*D327)</f>
        <v>0</v>
      </c>
    </row>
    <row r="328" spans="1:6" s="540" customFormat="1" ht="15">
      <c r="A328" s="545"/>
      <c r="B328" s="547"/>
      <c r="C328" s="543"/>
      <c r="D328" s="544"/>
      <c r="E328" s="538"/>
      <c r="F328" s="539"/>
    </row>
    <row r="329" spans="1:6" s="540" customFormat="1" ht="25.5">
      <c r="A329" s="545" t="s">
        <v>1018</v>
      </c>
      <c r="B329" s="547" t="s">
        <v>1019</v>
      </c>
      <c r="C329" s="543" t="s">
        <v>791</v>
      </c>
      <c r="D329" s="544">
        <v>1</v>
      </c>
      <c r="E329" s="538"/>
      <c r="F329" s="106">
        <f>IF(E329*D329=0,"",E329*D329)</f>
        <v>0</v>
      </c>
    </row>
    <row r="330" spans="1:6" s="540" customFormat="1" ht="15">
      <c r="A330" s="545"/>
      <c r="B330" s="547"/>
      <c r="C330" s="543"/>
      <c r="D330" s="544"/>
      <c r="E330" s="538"/>
      <c r="F330" s="539"/>
    </row>
    <row r="331" spans="1:6" s="540" customFormat="1" ht="15.75" customHeight="1">
      <c r="A331" s="545" t="s">
        <v>1020</v>
      </c>
      <c r="B331" s="546" t="s">
        <v>1021</v>
      </c>
      <c r="C331" s="543" t="s">
        <v>791</v>
      </c>
      <c r="D331" s="544">
        <v>1</v>
      </c>
      <c r="E331" s="538"/>
      <c r="F331" s="106">
        <f>IF(E331*D331=0,"",E331*D331)</f>
        <v>0</v>
      </c>
    </row>
    <row r="332" spans="1:6" s="540" customFormat="1" ht="15.75" customHeight="1">
      <c r="A332" s="545"/>
      <c r="B332" s="546"/>
      <c r="C332" s="543"/>
      <c r="D332" s="544"/>
      <c r="E332" s="538"/>
      <c r="F332" s="539"/>
    </row>
    <row r="333" spans="1:6" s="540" customFormat="1" ht="28.5" customHeight="1">
      <c r="A333" s="545" t="s">
        <v>1022</v>
      </c>
      <c r="B333" s="546" t="s">
        <v>1023</v>
      </c>
      <c r="C333" s="543" t="s">
        <v>184</v>
      </c>
      <c r="D333" s="544">
        <v>20</v>
      </c>
      <c r="E333" s="538"/>
      <c r="F333" s="106">
        <f>IF(E333*D333=0,"",E333*D333)</f>
        <v>0</v>
      </c>
    </row>
    <row r="334" spans="1:6" s="540" customFormat="1" ht="15.75" customHeight="1">
      <c r="A334" s="545"/>
      <c r="B334" s="546"/>
      <c r="C334" s="543"/>
      <c r="D334" s="544"/>
      <c r="E334" s="538"/>
      <c r="F334" s="539"/>
    </row>
    <row r="335" spans="1:6" s="540" customFormat="1" ht="38.25">
      <c r="A335" s="545" t="s">
        <v>1024</v>
      </c>
      <c r="B335" s="546" t="s">
        <v>1025</v>
      </c>
      <c r="C335" s="543" t="s">
        <v>791</v>
      </c>
      <c r="D335" s="544">
        <v>2</v>
      </c>
      <c r="E335" s="538"/>
      <c r="F335" s="106">
        <f>IF(E335*D335=0,"",E335*D335)</f>
        <v>0</v>
      </c>
    </row>
    <row r="336" spans="1:6" s="540" customFormat="1" ht="15.75" customHeight="1">
      <c r="A336" s="545"/>
      <c r="B336" s="546"/>
      <c r="C336" s="543"/>
      <c r="D336" s="544"/>
      <c r="E336" s="538"/>
      <c r="F336" s="539"/>
    </row>
    <row r="337" spans="1:6" s="540" customFormat="1" ht="25.5">
      <c r="A337" s="545" t="s">
        <v>1026</v>
      </c>
      <c r="B337" s="546" t="s">
        <v>1027</v>
      </c>
      <c r="C337" s="543" t="s">
        <v>791</v>
      </c>
      <c r="D337" s="544">
        <v>1</v>
      </c>
      <c r="E337" s="538"/>
      <c r="F337" s="106">
        <f>IF(E337*D337=0,"",E337*D337)</f>
        <v>0</v>
      </c>
    </row>
    <row r="338" spans="1:6" s="540" customFormat="1" ht="15.75" customHeight="1">
      <c r="A338" s="545"/>
      <c r="B338" s="546"/>
      <c r="C338" s="543"/>
      <c r="D338" s="544"/>
      <c r="E338" s="538"/>
      <c r="F338" s="539"/>
    </row>
    <row r="339" spans="1:6" s="540" customFormat="1" ht="76.5">
      <c r="A339" s="545" t="s">
        <v>1028</v>
      </c>
      <c r="B339" s="546" t="s">
        <v>1029</v>
      </c>
      <c r="C339" s="543"/>
      <c r="D339" s="544"/>
      <c r="E339" s="538"/>
      <c r="F339" s="539"/>
    </row>
    <row r="340" spans="1:6" s="540" customFormat="1" ht="15">
      <c r="A340" s="545"/>
      <c r="B340" s="546" t="s">
        <v>1030</v>
      </c>
      <c r="C340" s="543" t="s">
        <v>791</v>
      </c>
      <c r="D340" s="544">
        <v>1</v>
      </c>
      <c r="E340" s="538"/>
      <c r="F340" s="106">
        <f>IF(E340*D340=0,"",E340*D340)</f>
        <v>0</v>
      </c>
    </row>
    <row r="341" spans="1:6" s="540" customFormat="1" ht="15">
      <c r="A341" s="545"/>
      <c r="B341" s="546"/>
      <c r="C341" s="543"/>
      <c r="D341" s="544"/>
      <c r="E341" s="538"/>
      <c r="F341" s="539"/>
    </row>
    <row r="342" spans="1:6" s="540" customFormat="1" ht="15.75">
      <c r="A342" s="558"/>
      <c r="B342" s="570"/>
      <c r="C342" s="560"/>
      <c r="D342" s="561"/>
      <c r="E342" s="562"/>
      <c r="F342" s="571"/>
    </row>
    <row r="343" spans="1:6" s="540" customFormat="1" ht="15">
      <c r="A343" s="541" t="s">
        <v>129</v>
      </c>
      <c r="B343" s="542" t="s">
        <v>963</v>
      </c>
      <c r="C343" s="543"/>
      <c r="D343" s="544"/>
      <c r="E343" s="563" t="s">
        <v>1031</v>
      </c>
      <c r="F343" s="564">
        <f>IF(SUM(F256:F341)=0,"",SUM(F256:F341))</f>
        <v>0</v>
      </c>
    </row>
    <row r="344" spans="1:6" s="540" customFormat="1" ht="15">
      <c r="A344" s="541"/>
      <c r="B344" s="542"/>
      <c r="C344" s="543"/>
      <c r="D344" s="544"/>
      <c r="E344" s="563"/>
      <c r="F344" s="572"/>
    </row>
    <row r="345" spans="1:6" s="540" customFormat="1" ht="15">
      <c r="A345" s="541"/>
      <c r="B345" s="542"/>
      <c r="C345" s="543"/>
      <c r="D345" s="544"/>
      <c r="E345" s="563"/>
      <c r="F345" s="572"/>
    </row>
    <row r="346" spans="1:6" s="540" customFormat="1" ht="15">
      <c r="A346" s="541"/>
      <c r="B346" s="542"/>
      <c r="C346" s="543"/>
      <c r="D346" s="544"/>
      <c r="E346" s="563"/>
      <c r="F346" s="572"/>
    </row>
    <row r="347" spans="1:6" s="540" customFormat="1" ht="15">
      <c r="A347" s="541"/>
      <c r="B347" s="542"/>
      <c r="C347" s="543"/>
      <c r="D347" s="544"/>
      <c r="E347" s="563"/>
      <c r="F347" s="572"/>
    </row>
    <row r="348" spans="1:6" s="540" customFormat="1" ht="15">
      <c r="A348" s="541" t="s">
        <v>132</v>
      </c>
      <c r="B348" s="542" t="s">
        <v>1032</v>
      </c>
      <c r="C348" s="543"/>
      <c r="D348" s="544"/>
      <c r="E348" s="563"/>
      <c r="F348" s="572"/>
    </row>
    <row r="349" spans="1:6" s="540" customFormat="1" ht="15">
      <c r="A349" s="541"/>
      <c r="B349" s="542"/>
      <c r="C349" s="543"/>
      <c r="D349" s="544"/>
      <c r="E349" s="563"/>
      <c r="F349" s="572"/>
    </row>
    <row r="350" spans="1:6" s="540" customFormat="1" ht="216.75">
      <c r="A350" s="545" t="s">
        <v>1033</v>
      </c>
      <c r="B350" s="546" t="s">
        <v>1034</v>
      </c>
      <c r="C350" s="543"/>
      <c r="D350" s="544"/>
      <c r="E350" s="563"/>
      <c r="F350" s="572"/>
    </row>
    <row r="351" spans="1:6" s="540" customFormat="1" ht="15">
      <c r="A351" s="541"/>
      <c r="B351" s="546" t="s">
        <v>1035</v>
      </c>
      <c r="C351" s="543"/>
      <c r="D351" s="544"/>
      <c r="E351" s="563"/>
      <c r="F351" s="572"/>
    </row>
    <row r="352" spans="1:6" s="540" customFormat="1" ht="15">
      <c r="A352" s="541"/>
      <c r="B352" s="546" t="s">
        <v>1036</v>
      </c>
      <c r="C352" s="543"/>
      <c r="D352" s="544"/>
      <c r="E352" s="563"/>
      <c r="F352" s="572"/>
    </row>
    <row r="353" spans="1:6" s="540" customFormat="1" ht="38.25">
      <c r="A353" s="545"/>
      <c r="B353" s="546" t="s">
        <v>1037</v>
      </c>
      <c r="C353" s="543"/>
      <c r="D353" s="544"/>
      <c r="E353" s="563"/>
      <c r="F353" s="572"/>
    </row>
    <row r="354" spans="1:6" s="540" customFormat="1" ht="15">
      <c r="A354" s="545"/>
      <c r="B354" s="546" t="s">
        <v>1038</v>
      </c>
      <c r="C354" s="543"/>
      <c r="D354" s="544"/>
      <c r="E354" s="563"/>
      <c r="F354" s="572"/>
    </row>
    <row r="355" spans="1:6" s="540" customFormat="1" ht="25.5">
      <c r="A355" s="545"/>
      <c r="B355" s="546" t="s">
        <v>1039</v>
      </c>
      <c r="C355" s="543"/>
      <c r="D355" s="544"/>
      <c r="E355" s="563"/>
      <c r="F355" s="572"/>
    </row>
    <row r="356" spans="1:6" s="540" customFormat="1" ht="15">
      <c r="A356" s="545"/>
      <c r="B356" s="546" t="s">
        <v>1040</v>
      </c>
      <c r="C356" s="543"/>
      <c r="D356" s="544"/>
      <c r="E356" s="563"/>
      <c r="F356" s="572"/>
    </row>
    <row r="357" spans="1:6" s="540" customFormat="1" ht="15">
      <c r="A357" s="545"/>
      <c r="B357" s="546"/>
      <c r="C357" s="543" t="s">
        <v>791</v>
      </c>
      <c r="D357" s="544">
        <v>1</v>
      </c>
      <c r="E357" s="538"/>
      <c r="F357" s="106">
        <f>IF(E357*D357=0,"",E357*D357)</f>
        <v>0</v>
      </c>
    </row>
    <row r="358" spans="1:6" s="540" customFormat="1" ht="15">
      <c r="A358" s="545"/>
      <c r="B358" s="546"/>
      <c r="C358" s="543"/>
      <c r="D358" s="544"/>
      <c r="E358" s="563"/>
      <c r="F358" s="572"/>
    </row>
    <row r="359" spans="1:6" s="540" customFormat="1" ht="54.75" customHeight="1">
      <c r="A359" s="545" t="s">
        <v>1041</v>
      </c>
      <c r="B359" s="546" t="s">
        <v>1042</v>
      </c>
      <c r="C359" s="543"/>
      <c r="D359" s="544"/>
      <c r="E359" s="563"/>
      <c r="F359" s="572"/>
    </row>
    <row r="360" spans="1:6" s="540" customFormat="1" ht="25.5">
      <c r="A360" s="545"/>
      <c r="B360" s="546" t="s">
        <v>1043</v>
      </c>
      <c r="C360" s="543"/>
      <c r="D360" s="544"/>
      <c r="E360" s="563"/>
      <c r="F360" s="572"/>
    </row>
    <row r="361" spans="1:6" s="540" customFormat="1" ht="15">
      <c r="A361" s="545"/>
      <c r="B361" s="546" t="s">
        <v>1044</v>
      </c>
      <c r="C361" s="543" t="s">
        <v>791</v>
      </c>
      <c r="D361" s="544">
        <v>1</v>
      </c>
      <c r="E361" s="538"/>
      <c r="F361" s="106">
        <f>IF(E361*D361=0,"",E361*D361)</f>
        <v>0</v>
      </c>
    </row>
    <row r="362" spans="1:6" s="540" customFormat="1" ht="15">
      <c r="A362" s="545"/>
      <c r="B362" s="546"/>
      <c r="C362" s="543"/>
      <c r="D362" s="544"/>
      <c r="E362" s="563"/>
      <c r="F362" s="572"/>
    </row>
    <row r="363" spans="1:6" s="540" customFormat="1" ht="51">
      <c r="A363" s="545" t="s">
        <v>1045</v>
      </c>
      <c r="B363" s="546" t="s">
        <v>1046</v>
      </c>
      <c r="C363" s="543"/>
      <c r="D363" s="544"/>
      <c r="E363" s="563"/>
      <c r="F363" s="572"/>
    </row>
    <row r="364" spans="1:6" s="540" customFormat="1" ht="15">
      <c r="A364" s="545"/>
      <c r="B364" s="546" t="s">
        <v>1047</v>
      </c>
      <c r="C364" s="543"/>
      <c r="D364" s="544"/>
      <c r="E364" s="563"/>
      <c r="F364" s="572"/>
    </row>
    <row r="365" spans="1:6" s="540" customFormat="1" ht="15">
      <c r="A365" s="545"/>
      <c r="B365" s="546" t="s">
        <v>1048</v>
      </c>
      <c r="C365" s="543"/>
      <c r="D365" s="544"/>
      <c r="E365" s="563"/>
      <c r="F365" s="572"/>
    </row>
    <row r="366" spans="1:6" s="540" customFormat="1" ht="15">
      <c r="A366" s="545"/>
      <c r="B366" s="546" t="s">
        <v>1049</v>
      </c>
      <c r="C366" s="543" t="s">
        <v>791</v>
      </c>
      <c r="D366" s="544">
        <v>1</v>
      </c>
      <c r="E366" s="538"/>
      <c r="F366" s="106">
        <f>IF(E366*D366=0,"",E366*D366)</f>
        <v>0</v>
      </c>
    </row>
    <row r="367" spans="1:6" s="540" customFormat="1" ht="15">
      <c r="A367" s="545"/>
      <c r="B367" s="546"/>
      <c r="C367" s="543"/>
      <c r="D367" s="544"/>
      <c r="E367" s="563"/>
      <c r="F367" s="572"/>
    </row>
    <row r="368" spans="1:6" s="540" customFormat="1" ht="63.75">
      <c r="A368" s="545" t="s">
        <v>1050</v>
      </c>
      <c r="B368" s="546" t="s">
        <v>1051</v>
      </c>
      <c r="C368" s="543"/>
      <c r="D368" s="544"/>
      <c r="E368" s="563"/>
      <c r="F368" s="572"/>
    </row>
    <row r="369" spans="1:6" s="540" customFormat="1" ht="15">
      <c r="A369" s="545"/>
      <c r="B369" s="546" t="s">
        <v>1052</v>
      </c>
      <c r="C369" s="543"/>
      <c r="D369" s="544"/>
      <c r="E369" s="563"/>
      <c r="F369" s="572"/>
    </row>
    <row r="370" spans="1:6" s="540" customFormat="1" ht="15">
      <c r="A370" s="545"/>
      <c r="B370" s="546" t="s">
        <v>1053</v>
      </c>
      <c r="C370" s="543"/>
      <c r="D370" s="544"/>
      <c r="E370" s="563"/>
      <c r="F370" s="572"/>
    </row>
    <row r="371" spans="1:6" s="540" customFormat="1" ht="25.5">
      <c r="A371" s="545"/>
      <c r="B371" s="546" t="s">
        <v>1054</v>
      </c>
      <c r="C371" s="543" t="s">
        <v>791</v>
      </c>
      <c r="D371" s="544">
        <v>1</v>
      </c>
      <c r="E371" s="538"/>
      <c r="F371" s="106">
        <f>IF(E371*D371=0,"",E371*D371)</f>
        <v>0</v>
      </c>
    </row>
    <row r="372" spans="1:6" s="540" customFormat="1" ht="15">
      <c r="A372" s="545"/>
      <c r="B372" s="546"/>
      <c r="C372" s="543"/>
      <c r="D372" s="544"/>
      <c r="E372" s="563"/>
      <c r="F372" s="572"/>
    </row>
    <row r="373" spans="1:6" s="540" customFormat="1" ht="79.5" customHeight="1">
      <c r="A373" s="545" t="s">
        <v>1055</v>
      </c>
      <c r="B373" s="546" t="s">
        <v>1056</v>
      </c>
      <c r="C373" s="543"/>
      <c r="D373" s="544"/>
      <c r="E373" s="563"/>
      <c r="F373" s="572"/>
    </row>
    <row r="374" spans="1:6" s="540" customFormat="1" ht="25.5">
      <c r="A374" s="545"/>
      <c r="B374" s="546" t="s">
        <v>1057</v>
      </c>
      <c r="C374" s="543"/>
      <c r="D374" s="544"/>
      <c r="E374" s="563"/>
      <c r="F374" s="572"/>
    </row>
    <row r="375" spans="1:6" s="540" customFormat="1" ht="15">
      <c r="A375" s="545"/>
      <c r="B375" s="546" t="s">
        <v>1058</v>
      </c>
      <c r="C375" s="543" t="s">
        <v>791</v>
      </c>
      <c r="D375" s="544">
        <v>1</v>
      </c>
      <c r="E375" s="538"/>
      <c r="F375" s="106">
        <f>IF(E375*D375=0,"",E375*D375)</f>
        <v>0</v>
      </c>
    </row>
    <row r="376" spans="1:6" s="540" customFormat="1" ht="15">
      <c r="A376" s="545"/>
      <c r="B376" s="546"/>
      <c r="C376" s="543"/>
      <c r="D376" s="544"/>
      <c r="E376" s="563"/>
      <c r="F376" s="572"/>
    </row>
    <row r="377" spans="1:6" s="540" customFormat="1" ht="76.5">
      <c r="A377" s="545" t="s">
        <v>1059</v>
      </c>
      <c r="B377" s="546" t="s">
        <v>1060</v>
      </c>
      <c r="C377" s="543" t="s">
        <v>791</v>
      </c>
      <c r="D377" s="544">
        <v>1</v>
      </c>
      <c r="E377" s="538"/>
      <c r="F377" s="106">
        <f>IF(E377*D377=0,"",E377*D377)</f>
        <v>0</v>
      </c>
    </row>
    <row r="378" spans="1:6" s="540" customFormat="1" ht="15">
      <c r="A378" s="545"/>
      <c r="B378" s="546"/>
      <c r="C378" s="543"/>
      <c r="D378" s="544"/>
      <c r="E378" s="563"/>
      <c r="F378" s="572"/>
    </row>
    <row r="379" spans="1:6" s="540" customFormat="1" ht="25.5">
      <c r="A379" s="545" t="s">
        <v>1061</v>
      </c>
      <c r="B379" s="546" t="s">
        <v>1062</v>
      </c>
      <c r="C379" s="543"/>
      <c r="D379" s="544"/>
      <c r="E379" s="563"/>
      <c r="F379" s="572"/>
    </row>
    <row r="380" spans="1:6" s="540" customFormat="1" ht="15">
      <c r="A380" s="545"/>
      <c r="B380" s="573" t="s">
        <v>1063</v>
      </c>
      <c r="C380" s="543"/>
      <c r="D380" s="544"/>
      <c r="E380" s="563"/>
      <c r="F380" s="572"/>
    </row>
    <row r="381" spans="1:6" s="540" customFormat="1" ht="15">
      <c r="A381" s="545"/>
      <c r="B381" s="546" t="s">
        <v>1064</v>
      </c>
      <c r="C381" s="543" t="s">
        <v>791</v>
      </c>
      <c r="D381" s="544">
        <v>2</v>
      </c>
      <c r="E381" s="538"/>
      <c r="F381" s="106">
        <f>IF(E381*D381=0,"",E381*D381)</f>
        <v>0</v>
      </c>
    </row>
    <row r="382" spans="1:6" s="540" customFormat="1" ht="15">
      <c r="A382" s="545"/>
      <c r="B382" s="546"/>
      <c r="C382" s="543"/>
      <c r="D382" s="544"/>
      <c r="E382" s="563"/>
      <c r="F382" s="572"/>
    </row>
    <row r="383" spans="1:6" s="540" customFormat="1" ht="25.5">
      <c r="A383" s="545" t="s">
        <v>1065</v>
      </c>
      <c r="B383" s="546" t="s">
        <v>1066</v>
      </c>
      <c r="C383" s="543"/>
      <c r="D383" s="544"/>
      <c r="E383" s="563"/>
      <c r="F383" s="572"/>
    </row>
    <row r="384" spans="1:6" s="540" customFormat="1" ht="15">
      <c r="A384" s="545"/>
      <c r="B384" s="546" t="s">
        <v>1067</v>
      </c>
      <c r="C384" s="543" t="s">
        <v>791</v>
      </c>
      <c r="D384" s="544">
        <v>4</v>
      </c>
      <c r="E384" s="538"/>
      <c r="F384" s="106">
        <f>IF(E384*D384=0,"",E384*D384)</f>
        <v>0</v>
      </c>
    </row>
    <row r="385" spans="1:6" s="540" customFormat="1" ht="15">
      <c r="A385" s="545"/>
      <c r="B385" s="546"/>
      <c r="C385" s="543"/>
      <c r="D385" s="544"/>
      <c r="E385" s="563"/>
      <c r="F385" s="572"/>
    </row>
    <row r="386" spans="1:6" s="540" customFormat="1" ht="51">
      <c r="A386" s="545" t="s">
        <v>1068</v>
      </c>
      <c r="B386" s="546" t="s">
        <v>1069</v>
      </c>
      <c r="C386" s="543"/>
      <c r="D386" s="544"/>
      <c r="E386" s="563"/>
      <c r="F386" s="572"/>
    </row>
    <row r="387" spans="1:6" s="540" customFormat="1" ht="15">
      <c r="A387" s="545"/>
      <c r="B387" s="546" t="s">
        <v>1070</v>
      </c>
      <c r="C387" s="543"/>
      <c r="D387" s="544"/>
      <c r="E387" s="563"/>
      <c r="F387" s="572"/>
    </row>
    <row r="388" spans="1:6" s="540" customFormat="1" ht="15">
      <c r="A388" s="545"/>
      <c r="B388" s="546" t="s">
        <v>1071</v>
      </c>
      <c r="C388" s="543" t="s">
        <v>791</v>
      </c>
      <c r="D388" s="544">
        <v>2</v>
      </c>
      <c r="E388" s="538"/>
      <c r="F388" s="106">
        <f>IF(E388*D388=0,"",E388*D388)</f>
        <v>0</v>
      </c>
    </row>
    <row r="389" spans="1:6" s="540" customFormat="1" ht="15">
      <c r="A389" s="545"/>
      <c r="B389" s="546"/>
      <c r="C389" s="543"/>
      <c r="D389" s="544"/>
      <c r="E389" s="563"/>
      <c r="F389" s="572"/>
    </row>
    <row r="390" spans="1:6" s="540" customFormat="1" ht="25.5">
      <c r="A390" s="545" t="s">
        <v>1072</v>
      </c>
      <c r="B390" s="546" t="s">
        <v>1073</v>
      </c>
      <c r="C390" s="543"/>
      <c r="D390" s="544"/>
      <c r="E390" s="563"/>
      <c r="F390" s="572"/>
    </row>
    <row r="391" spans="1:6" s="540" customFormat="1" ht="15">
      <c r="A391" s="545"/>
      <c r="B391" s="546" t="s">
        <v>1074</v>
      </c>
      <c r="C391" s="543"/>
      <c r="D391" s="544"/>
      <c r="E391" s="563"/>
      <c r="F391" s="572"/>
    </row>
    <row r="392" spans="1:6" s="540" customFormat="1" ht="15">
      <c r="A392" s="545"/>
      <c r="B392" s="546" t="s">
        <v>1075</v>
      </c>
      <c r="C392" s="543" t="s">
        <v>791</v>
      </c>
      <c r="D392" s="544">
        <v>1</v>
      </c>
      <c r="E392" s="538"/>
      <c r="F392" s="106">
        <f>IF(E392*D392=0,"",E392*D392)</f>
        <v>0</v>
      </c>
    </row>
    <row r="393" spans="1:6" s="540" customFormat="1" ht="15">
      <c r="A393" s="545"/>
      <c r="B393" s="546"/>
      <c r="C393" s="543"/>
      <c r="D393" s="544"/>
      <c r="E393" s="563"/>
      <c r="F393" s="572"/>
    </row>
    <row r="394" spans="1:6" s="540" customFormat="1" ht="38.25">
      <c r="A394" s="545" t="s">
        <v>1076</v>
      </c>
      <c r="B394" s="546" t="s">
        <v>1077</v>
      </c>
      <c r="C394" s="543"/>
      <c r="D394" s="544"/>
      <c r="E394" s="563"/>
      <c r="F394" s="572"/>
    </row>
    <row r="395" spans="1:6" s="540" customFormat="1" ht="15.75" customHeight="1">
      <c r="A395" s="545"/>
      <c r="B395" s="546" t="s">
        <v>1078</v>
      </c>
      <c r="C395" s="543"/>
      <c r="D395" s="544"/>
      <c r="E395" s="563"/>
      <c r="F395" s="572"/>
    </row>
    <row r="396" spans="1:6" s="540" customFormat="1" ht="15">
      <c r="A396" s="545"/>
      <c r="B396" s="546" t="s">
        <v>1079</v>
      </c>
      <c r="C396" s="543" t="s">
        <v>791</v>
      </c>
      <c r="D396" s="544">
        <v>2</v>
      </c>
      <c r="E396" s="538"/>
      <c r="F396" s="106">
        <f>IF(E396*D396=0,"",E396*D396)</f>
        <v>0</v>
      </c>
    </row>
    <row r="397" spans="1:6" s="540" customFormat="1" ht="15">
      <c r="A397" s="545"/>
      <c r="B397" s="546"/>
      <c r="C397" s="543"/>
      <c r="D397" s="544"/>
      <c r="E397" s="538"/>
      <c r="F397" s="539"/>
    </row>
    <row r="398" spans="1:6" s="540" customFormat="1" ht="25.5">
      <c r="A398" s="545" t="s">
        <v>1080</v>
      </c>
      <c r="B398" s="546" t="s">
        <v>1081</v>
      </c>
      <c r="C398" s="543"/>
      <c r="D398" s="544"/>
      <c r="E398" s="538"/>
      <c r="F398" s="539"/>
    </row>
    <row r="399" spans="1:6" s="540" customFormat="1" ht="15">
      <c r="A399" s="545"/>
      <c r="B399" s="546" t="s">
        <v>1082</v>
      </c>
      <c r="C399" s="543"/>
      <c r="D399" s="544"/>
      <c r="E399" s="538"/>
      <c r="F399" s="539"/>
    </row>
    <row r="400" spans="1:6" s="540" customFormat="1" ht="15">
      <c r="A400" s="545"/>
      <c r="B400" s="546" t="s">
        <v>1083</v>
      </c>
      <c r="C400" s="543" t="s">
        <v>791</v>
      </c>
      <c r="D400" s="544">
        <v>1</v>
      </c>
      <c r="E400" s="538"/>
      <c r="F400" s="106">
        <f>IF(E400*D400=0,"",E400*D400)</f>
        <v>0</v>
      </c>
    </row>
    <row r="401" spans="1:6" s="540" customFormat="1" ht="15">
      <c r="A401" s="545"/>
      <c r="B401" s="546"/>
      <c r="C401" s="543"/>
      <c r="D401" s="544"/>
      <c r="E401" s="538"/>
      <c r="F401" s="539"/>
    </row>
    <row r="402" spans="1:6" s="540" customFormat="1" ht="25.5">
      <c r="A402" s="545" t="s">
        <v>1084</v>
      </c>
      <c r="B402" s="546" t="s">
        <v>1085</v>
      </c>
      <c r="C402" s="543"/>
      <c r="D402" s="544"/>
      <c r="E402" s="538"/>
      <c r="F402" s="539"/>
    </row>
    <row r="403" spans="1:6" s="540" customFormat="1" ht="15">
      <c r="A403" s="545"/>
      <c r="B403" s="546" t="s">
        <v>1086</v>
      </c>
      <c r="C403" s="543"/>
      <c r="D403" s="544"/>
      <c r="E403" s="538"/>
      <c r="F403" s="539"/>
    </row>
    <row r="404" spans="1:6" s="540" customFormat="1" ht="15">
      <c r="A404" s="545"/>
      <c r="B404" s="546" t="s">
        <v>1087</v>
      </c>
      <c r="C404" s="543" t="s">
        <v>791</v>
      </c>
      <c r="D404" s="544">
        <v>1</v>
      </c>
      <c r="E404" s="538"/>
      <c r="F404" s="106">
        <f>IF(E404*D404=0,"",E404*D404)</f>
        <v>0</v>
      </c>
    </row>
    <row r="405" spans="1:6" s="540" customFormat="1" ht="15">
      <c r="A405" s="545"/>
      <c r="B405" s="546"/>
      <c r="C405" s="543"/>
      <c r="D405" s="544"/>
      <c r="E405" s="538"/>
      <c r="F405" s="539"/>
    </row>
    <row r="406" spans="1:6" s="540" customFormat="1" ht="38.25">
      <c r="A406" s="545" t="s">
        <v>1088</v>
      </c>
      <c r="B406" s="546" t="s">
        <v>1089</v>
      </c>
      <c r="C406" s="543"/>
      <c r="D406" s="544"/>
      <c r="E406" s="538"/>
      <c r="F406" s="539"/>
    </row>
    <row r="407" spans="1:6" s="540" customFormat="1" ht="15">
      <c r="A407" s="545"/>
      <c r="B407" s="546" t="s">
        <v>1090</v>
      </c>
      <c r="C407" s="543" t="s">
        <v>216</v>
      </c>
      <c r="D407" s="544">
        <v>2</v>
      </c>
      <c r="E407" s="538"/>
      <c r="F407" s="106">
        <f>IF(E407*D407=0,"",E407*D407)</f>
        <v>0</v>
      </c>
    </row>
    <row r="408" spans="1:6" s="540" customFormat="1" ht="15">
      <c r="A408" s="545"/>
      <c r="B408" s="546"/>
      <c r="C408" s="543"/>
      <c r="D408" s="544"/>
      <c r="E408" s="538"/>
      <c r="F408" s="539"/>
    </row>
    <row r="409" spans="1:6" s="540" customFormat="1" ht="82.5" customHeight="1">
      <c r="A409" s="545" t="s">
        <v>1091</v>
      </c>
      <c r="B409" s="546" t="s">
        <v>1092</v>
      </c>
      <c r="C409" s="543"/>
      <c r="D409" s="544"/>
      <c r="E409" s="538"/>
      <c r="F409" s="539"/>
    </row>
    <row r="410" spans="1:6" s="540" customFormat="1" ht="15">
      <c r="A410" s="545"/>
      <c r="B410" s="546" t="s">
        <v>1093</v>
      </c>
      <c r="C410" s="543"/>
      <c r="D410" s="544"/>
      <c r="E410" s="538"/>
      <c r="F410" s="539"/>
    </row>
    <row r="411" spans="1:6" s="540" customFormat="1" ht="25.5">
      <c r="A411" s="545"/>
      <c r="B411" s="546" t="s">
        <v>1094</v>
      </c>
      <c r="C411" s="543" t="s">
        <v>791</v>
      </c>
      <c r="D411" s="544">
        <v>1</v>
      </c>
      <c r="E411" s="538"/>
      <c r="F411" s="106">
        <f>IF(E411*D411=0,"",E411*D411)</f>
        <v>0</v>
      </c>
    </row>
    <row r="412" spans="1:6" s="540" customFormat="1" ht="15">
      <c r="A412" s="545"/>
      <c r="B412" s="546"/>
      <c r="C412" s="543"/>
      <c r="D412" s="544"/>
      <c r="E412" s="538"/>
      <c r="F412" s="539"/>
    </row>
    <row r="413" spans="1:6" s="540" customFormat="1" ht="105.75" customHeight="1">
      <c r="A413" s="545" t="s">
        <v>1095</v>
      </c>
      <c r="B413" s="546" t="s">
        <v>1096</v>
      </c>
      <c r="C413" s="543"/>
      <c r="D413" s="544"/>
      <c r="E413" s="538"/>
      <c r="F413" s="539"/>
    </row>
    <row r="414" spans="1:6" s="540" customFormat="1" ht="15">
      <c r="A414" s="545"/>
      <c r="B414" s="546" t="s">
        <v>1097</v>
      </c>
      <c r="C414" s="543" t="s">
        <v>791</v>
      </c>
      <c r="D414" s="544">
        <v>1</v>
      </c>
      <c r="E414" s="538"/>
      <c r="F414" s="106">
        <f>IF(E414*D414=0,"",E414*D414)</f>
        <v>0</v>
      </c>
    </row>
    <row r="415" spans="1:6" s="540" customFormat="1" ht="15">
      <c r="A415" s="545"/>
      <c r="B415" s="546"/>
      <c r="C415" s="543"/>
      <c r="D415" s="544"/>
      <c r="E415" s="538"/>
      <c r="F415" s="539"/>
    </row>
    <row r="416" spans="1:6" s="540" customFormat="1" ht="51">
      <c r="A416" s="545" t="s">
        <v>1098</v>
      </c>
      <c r="B416" s="546" t="s">
        <v>1099</v>
      </c>
      <c r="C416" s="543" t="s">
        <v>184</v>
      </c>
      <c r="D416" s="544">
        <v>230</v>
      </c>
      <c r="E416" s="538"/>
      <c r="F416" s="106">
        <f>IF(E416*D416=0,"",E416*D416)</f>
        <v>0</v>
      </c>
    </row>
    <row r="417" spans="1:5" s="540" customFormat="1" ht="15">
      <c r="A417" s="545"/>
      <c r="B417" s="546"/>
      <c r="C417" s="554"/>
      <c r="D417" s="554"/>
      <c r="E417" s="555"/>
    </row>
    <row r="418" spans="1:6" s="540" customFormat="1" ht="41.25" customHeight="1">
      <c r="A418" s="545" t="s">
        <v>1100</v>
      </c>
      <c r="B418" s="546" t="s">
        <v>1101</v>
      </c>
      <c r="C418" s="543" t="s">
        <v>875</v>
      </c>
      <c r="D418" s="544">
        <v>37</v>
      </c>
      <c r="E418" s="538"/>
      <c r="F418" s="106">
        <f>IF(E418*D418=0,"",E418*D418)</f>
        <v>0</v>
      </c>
    </row>
    <row r="419" spans="1:6" s="540" customFormat="1" ht="15">
      <c r="A419" s="545"/>
      <c r="B419" s="546"/>
      <c r="C419" s="543"/>
      <c r="D419" s="544"/>
      <c r="E419" s="538"/>
      <c r="F419" s="539"/>
    </row>
    <row r="420" spans="1:6" s="540" customFormat="1" ht="38.25">
      <c r="A420" s="545" t="s">
        <v>1102</v>
      </c>
      <c r="B420" s="546" t="s">
        <v>1103</v>
      </c>
      <c r="C420" s="543" t="s">
        <v>184</v>
      </c>
      <c r="D420" s="544">
        <v>90</v>
      </c>
      <c r="E420" s="538"/>
      <c r="F420" s="106">
        <f>IF(E420*D420=0,"",E420*D420)</f>
        <v>0</v>
      </c>
    </row>
    <row r="421" spans="1:6" s="540" customFormat="1" ht="15">
      <c r="A421" s="545"/>
      <c r="B421" s="546"/>
      <c r="C421" s="543"/>
      <c r="D421" s="544"/>
      <c r="E421" s="538"/>
      <c r="F421" s="539"/>
    </row>
    <row r="422" spans="1:6" s="540" customFormat="1" ht="63.75">
      <c r="A422" s="545" t="s">
        <v>1104</v>
      </c>
      <c r="B422" s="546" t="s">
        <v>1105</v>
      </c>
      <c r="C422" s="543" t="s">
        <v>791</v>
      </c>
      <c r="D422" s="544">
        <v>1</v>
      </c>
      <c r="E422" s="538"/>
      <c r="F422" s="106">
        <f>IF(E422*D422=0,"",E422*D422)</f>
        <v>0</v>
      </c>
    </row>
    <row r="423" spans="1:6" s="540" customFormat="1" ht="15">
      <c r="A423" s="545"/>
      <c r="B423" s="546"/>
      <c r="C423" s="543"/>
      <c r="D423" s="544"/>
      <c r="E423" s="538"/>
      <c r="F423" s="539"/>
    </row>
    <row r="424" spans="1:6" s="540" customFormat="1" ht="25.5">
      <c r="A424" s="545" t="s">
        <v>1106</v>
      </c>
      <c r="B424" s="546" t="s">
        <v>1107</v>
      </c>
      <c r="C424" s="543" t="s">
        <v>791</v>
      </c>
      <c r="D424" s="544">
        <v>2</v>
      </c>
      <c r="E424" s="538"/>
      <c r="F424" s="106">
        <f>IF(E424*D424=0,"",E424*D424)</f>
        <v>0</v>
      </c>
    </row>
    <row r="425" spans="1:6" s="540" customFormat="1" ht="15">
      <c r="A425" s="545"/>
      <c r="B425" s="546"/>
      <c r="C425" s="543"/>
      <c r="D425" s="544"/>
      <c r="E425" s="538"/>
      <c r="F425" s="539"/>
    </row>
    <row r="426" spans="1:6" s="540" customFormat="1" ht="38.25">
      <c r="A426" s="545" t="s">
        <v>1108</v>
      </c>
      <c r="B426" s="546" t="s">
        <v>1109</v>
      </c>
      <c r="C426" s="543" t="s">
        <v>791</v>
      </c>
      <c r="D426" s="544">
        <v>1</v>
      </c>
      <c r="E426" s="538"/>
      <c r="F426" s="106">
        <f>IF(E426*D426=0,"",E426*D426)</f>
        <v>0</v>
      </c>
    </row>
    <row r="427" spans="1:6" s="540" customFormat="1" ht="15">
      <c r="A427" s="545"/>
      <c r="B427" s="546"/>
      <c r="C427" s="543"/>
      <c r="D427" s="544"/>
      <c r="E427" s="538"/>
      <c r="F427" s="539"/>
    </row>
    <row r="428" spans="1:6" s="540" customFormat="1" ht="15.75">
      <c r="A428" s="545"/>
      <c r="B428" s="546"/>
      <c r="C428" s="543"/>
      <c r="D428" s="544"/>
      <c r="E428" s="538"/>
      <c r="F428" s="539"/>
    </row>
    <row r="429" spans="1:6" s="540" customFormat="1" ht="15">
      <c r="A429" s="574" t="s">
        <v>132</v>
      </c>
      <c r="B429" s="575" t="s">
        <v>1032</v>
      </c>
      <c r="C429" s="576"/>
      <c r="D429" s="577"/>
      <c r="E429" s="578" t="s">
        <v>1110</v>
      </c>
      <c r="F429" s="564">
        <f>IF(SUM(F350:F427)=0,"",SUM(F350:F427))</f>
        <v>0</v>
      </c>
    </row>
    <row r="430" spans="1:6" s="540" customFormat="1" ht="15">
      <c r="A430" s="541"/>
      <c r="B430" s="542"/>
      <c r="C430" s="543"/>
      <c r="D430" s="544"/>
      <c r="E430" s="563"/>
      <c r="F430" s="572"/>
    </row>
    <row r="431" spans="1:6" s="540" customFormat="1" ht="15">
      <c r="A431" s="541"/>
      <c r="B431" s="542"/>
      <c r="C431" s="543"/>
      <c r="D431" s="544"/>
      <c r="E431" s="563"/>
      <c r="F431" s="572"/>
    </row>
    <row r="432" spans="1:6" s="540" customFormat="1" ht="15">
      <c r="A432" s="541" t="s">
        <v>137</v>
      </c>
      <c r="B432" s="542" t="s">
        <v>1111</v>
      </c>
      <c r="C432" s="543"/>
      <c r="D432" s="544"/>
      <c r="E432" s="538"/>
      <c r="F432" s="539"/>
    </row>
    <row r="433" spans="1:6" s="540" customFormat="1" ht="15">
      <c r="A433" s="545"/>
      <c r="B433" s="546"/>
      <c r="C433" s="543"/>
      <c r="D433" s="544"/>
      <c r="E433" s="538"/>
      <c r="F433" s="539"/>
    </row>
    <row r="434" spans="1:6" s="540" customFormat="1" ht="51">
      <c r="A434" s="545" t="s">
        <v>1112</v>
      </c>
      <c r="B434" s="547" t="s">
        <v>1113</v>
      </c>
      <c r="C434" s="543" t="s">
        <v>791</v>
      </c>
      <c r="D434" s="544">
        <v>1</v>
      </c>
      <c r="E434" s="538"/>
      <c r="F434" s="106">
        <f>IF(E434*D434=0,"",E434*D434)</f>
        <v>0</v>
      </c>
    </row>
    <row r="435" spans="1:6" s="540" customFormat="1" ht="15">
      <c r="A435" s="545"/>
      <c r="B435" s="546"/>
      <c r="C435" s="543"/>
      <c r="D435" s="544"/>
      <c r="E435" s="538"/>
      <c r="F435" s="539"/>
    </row>
    <row r="436" spans="1:6" s="540" customFormat="1" ht="38.25">
      <c r="A436" s="545" t="s">
        <v>1114</v>
      </c>
      <c r="B436" s="547" t="s">
        <v>1115</v>
      </c>
      <c r="C436" s="543" t="s">
        <v>791</v>
      </c>
      <c r="D436" s="544">
        <v>1</v>
      </c>
      <c r="E436" s="538"/>
      <c r="F436" s="106">
        <f>IF(E436*D436=0,"",E436*D436)</f>
        <v>0</v>
      </c>
    </row>
    <row r="437" spans="1:6" s="540" customFormat="1" ht="15">
      <c r="A437" s="545"/>
      <c r="B437" s="573"/>
      <c r="C437" s="543"/>
      <c r="D437" s="544"/>
      <c r="E437" s="538"/>
      <c r="F437" s="539"/>
    </row>
    <row r="438" spans="1:6" s="540" customFormat="1" ht="89.25">
      <c r="A438" s="545" t="s">
        <v>1116</v>
      </c>
      <c r="B438" s="546" t="s">
        <v>1117</v>
      </c>
      <c r="C438" s="543" t="s">
        <v>791</v>
      </c>
      <c r="D438" s="544">
        <v>1</v>
      </c>
      <c r="E438" s="538"/>
      <c r="F438" s="106">
        <f>IF(E438*D438=0,"",E438*D438)</f>
        <v>0</v>
      </c>
    </row>
    <row r="439" spans="1:6" s="540" customFormat="1" ht="15">
      <c r="A439" s="545"/>
      <c r="B439" s="547"/>
      <c r="C439" s="543"/>
      <c r="D439" s="544"/>
      <c r="E439" s="538"/>
      <c r="F439" s="539"/>
    </row>
    <row r="440" spans="1:7" s="540" customFormat="1" ht="38.25">
      <c r="A440" s="545" t="s">
        <v>1118</v>
      </c>
      <c r="B440" s="546" t="s">
        <v>1119</v>
      </c>
      <c r="C440" s="543" t="s">
        <v>791</v>
      </c>
      <c r="D440" s="544">
        <v>1</v>
      </c>
      <c r="E440" s="538"/>
      <c r="F440" s="106">
        <f>IF(E440*D440=0,"",E440*D440)</f>
        <v>0</v>
      </c>
      <c r="G440" s="539"/>
    </row>
    <row r="441" spans="1:7" s="540" customFormat="1" ht="15">
      <c r="A441" s="545"/>
      <c r="B441" s="547"/>
      <c r="C441" s="543"/>
      <c r="D441" s="544"/>
      <c r="E441" s="538"/>
      <c r="F441" s="539"/>
      <c r="G441" s="539"/>
    </row>
    <row r="442" spans="1:7" s="540" customFormat="1" ht="25.5">
      <c r="A442" s="545" t="s">
        <v>1120</v>
      </c>
      <c r="B442" s="546" t="s">
        <v>1121</v>
      </c>
      <c r="C442" s="543" t="s">
        <v>791</v>
      </c>
      <c r="D442" s="544">
        <v>1</v>
      </c>
      <c r="E442" s="538"/>
      <c r="F442" s="106">
        <f>IF(E442*D442=0,"",E442*D442)</f>
        <v>0</v>
      </c>
      <c r="G442" s="539"/>
    </row>
    <row r="443" spans="1:7" s="540" customFormat="1" ht="15">
      <c r="A443" s="545"/>
      <c r="B443" s="579"/>
      <c r="C443" s="543"/>
      <c r="D443" s="544"/>
      <c r="E443" s="538"/>
      <c r="F443" s="539"/>
      <c r="G443" s="539"/>
    </row>
    <row r="444" spans="1:7" s="540" customFormat="1" ht="63.75">
      <c r="A444" s="545" t="s">
        <v>1122</v>
      </c>
      <c r="B444" s="546" t="s">
        <v>1123</v>
      </c>
      <c r="C444" s="543"/>
      <c r="D444" s="544">
        <v>1</v>
      </c>
      <c r="E444" s="538"/>
      <c r="F444" s="106">
        <f>IF(E444*D444=0,"",E444*D444)</f>
        <v>0</v>
      </c>
      <c r="G444" s="539"/>
    </row>
    <row r="445" spans="1:7" s="540" customFormat="1" ht="15">
      <c r="A445" s="545"/>
      <c r="B445" s="547"/>
      <c r="C445" s="543"/>
      <c r="D445" s="544"/>
      <c r="E445" s="538"/>
      <c r="F445" s="539"/>
      <c r="G445" s="539"/>
    </row>
    <row r="446" spans="1:7" s="540" customFormat="1" ht="15.75">
      <c r="A446" s="558"/>
      <c r="B446" s="570"/>
      <c r="C446" s="560"/>
      <c r="D446" s="561"/>
      <c r="E446" s="562"/>
      <c r="F446" s="571"/>
      <c r="G446" s="539"/>
    </row>
    <row r="447" spans="1:7" s="540" customFormat="1" ht="15">
      <c r="A447" s="541" t="s">
        <v>137</v>
      </c>
      <c r="B447" s="542" t="s">
        <v>1111</v>
      </c>
      <c r="C447" s="543"/>
      <c r="D447" s="544"/>
      <c r="E447" s="563" t="s">
        <v>1110</v>
      </c>
      <c r="F447" s="564">
        <f>IF(SUM(F434:F445)=0,"",SUM(F434:F445))</f>
        <v>0</v>
      </c>
      <c r="G447" s="539"/>
    </row>
    <row r="448" spans="1:6" s="540" customFormat="1" ht="15">
      <c r="A448" s="545"/>
      <c r="B448" s="546"/>
      <c r="C448" s="543"/>
      <c r="D448" s="544"/>
      <c r="E448" s="538"/>
      <c r="F448" s="539"/>
    </row>
    <row r="449" spans="1:6" s="540" customFormat="1" ht="15">
      <c r="A449" s="545"/>
      <c r="B449" s="546"/>
      <c r="C449" s="543"/>
      <c r="D449" s="544"/>
      <c r="E449" s="538"/>
      <c r="F449" s="539"/>
    </row>
    <row r="450" spans="1:6" s="540" customFormat="1" ht="15">
      <c r="A450" s="541"/>
      <c r="B450" s="542"/>
      <c r="C450" s="543"/>
      <c r="D450" s="544"/>
      <c r="E450" s="563"/>
      <c r="F450" s="572"/>
    </row>
    <row r="451" spans="1:6" s="540" customFormat="1" ht="15">
      <c r="A451" s="541"/>
      <c r="B451" s="542"/>
      <c r="C451" s="543"/>
      <c r="D451" s="544"/>
      <c r="E451" s="563"/>
      <c r="F451" s="572"/>
    </row>
    <row r="452" spans="1:6" s="540" customFormat="1" ht="15">
      <c r="A452" s="541"/>
      <c r="B452" s="542"/>
      <c r="C452" s="543"/>
      <c r="D452" s="544"/>
      <c r="E452" s="563"/>
      <c r="F452" s="572"/>
    </row>
    <row r="453" spans="1:6" s="540" customFormat="1" ht="15">
      <c r="A453" s="541"/>
      <c r="B453" s="542"/>
      <c r="C453" s="543"/>
      <c r="D453" s="544"/>
      <c r="E453" s="563"/>
      <c r="F453" s="572"/>
    </row>
    <row r="454" spans="1:6" s="540" customFormat="1" ht="15">
      <c r="A454" s="541"/>
      <c r="B454" s="542"/>
      <c r="C454" s="543"/>
      <c r="D454" s="544"/>
      <c r="E454" s="563"/>
      <c r="F454" s="572"/>
    </row>
    <row r="455" spans="1:6" s="540" customFormat="1" ht="15">
      <c r="A455" s="541"/>
      <c r="B455" s="542"/>
      <c r="C455" s="543"/>
      <c r="D455" s="544"/>
      <c r="E455" s="563"/>
      <c r="F455" s="572"/>
    </row>
    <row r="456" spans="1:6" s="540" customFormat="1" ht="15">
      <c r="A456" s="541"/>
      <c r="B456" s="542"/>
      <c r="C456" s="543"/>
      <c r="D456" s="544"/>
      <c r="E456" s="563"/>
      <c r="F456" s="572"/>
    </row>
    <row r="457" spans="1:6" s="540" customFormat="1" ht="15">
      <c r="A457" s="541"/>
      <c r="B457" s="542"/>
      <c r="C457" s="543"/>
      <c r="D457" s="544"/>
      <c r="E457" s="563"/>
      <c r="F457" s="572"/>
    </row>
    <row r="458" spans="1:6" s="540" customFormat="1" ht="15">
      <c r="A458" s="541"/>
      <c r="B458" s="542"/>
      <c r="C458" s="543"/>
      <c r="D458" s="544"/>
      <c r="E458" s="563"/>
      <c r="F458" s="572"/>
    </row>
    <row r="459" spans="1:6" s="540" customFormat="1" ht="15">
      <c r="A459" s="541"/>
      <c r="B459" s="542"/>
      <c r="C459" s="543"/>
      <c r="D459" s="544"/>
      <c r="E459" s="563"/>
      <c r="F459" s="572"/>
    </row>
    <row r="460" spans="1:6" s="540" customFormat="1" ht="15">
      <c r="A460" s="541"/>
      <c r="B460" s="542"/>
      <c r="C460" s="543"/>
      <c r="D460" s="544"/>
      <c r="E460" s="563"/>
      <c r="F460" s="572"/>
    </row>
    <row r="461" spans="1:6" s="540" customFormat="1" ht="15">
      <c r="A461" s="545"/>
      <c r="B461" s="546"/>
      <c r="C461" s="543"/>
      <c r="D461" s="544"/>
      <c r="E461" s="538"/>
      <c r="F461" s="539"/>
    </row>
    <row r="462" spans="1:6" s="540" customFormat="1" ht="15">
      <c r="A462" s="545"/>
      <c r="B462" s="542" t="s">
        <v>556</v>
      </c>
      <c r="C462" s="543"/>
      <c r="D462" s="544"/>
      <c r="E462" s="538"/>
      <c r="F462" s="539"/>
    </row>
    <row r="463" spans="1:6" s="540" customFormat="1" ht="15">
      <c r="A463" s="545"/>
      <c r="B463" s="542"/>
      <c r="C463" s="543"/>
      <c r="D463" s="544"/>
      <c r="E463" s="538"/>
      <c r="F463" s="539"/>
    </row>
    <row r="464" spans="1:6" s="540" customFormat="1" ht="15">
      <c r="A464" s="541" t="s">
        <v>118</v>
      </c>
      <c r="B464" s="542" t="s">
        <v>772</v>
      </c>
      <c r="C464" s="543"/>
      <c r="D464" s="544"/>
      <c r="E464" s="563" t="s">
        <v>937</v>
      </c>
      <c r="F464" s="261">
        <f>F210</f>
        <v>0</v>
      </c>
    </row>
    <row r="465" spans="1:6" s="540" customFormat="1" ht="15">
      <c r="A465" s="541"/>
      <c r="B465" s="542"/>
      <c r="C465" s="543"/>
      <c r="D465" s="544"/>
      <c r="E465" s="563"/>
      <c r="F465" s="539"/>
    </row>
    <row r="466" spans="1:6" s="540" customFormat="1" ht="25.5">
      <c r="A466" s="541" t="s">
        <v>126</v>
      </c>
      <c r="B466" s="542" t="s">
        <v>1124</v>
      </c>
      <c r="C466" s="543"/>
      <c r="D466" s="544"/>
      <c r="E466" s="563" t="s">
        <v>937</v>
      </c>
      <c r="F466" s="261">
        <f>F247</f>
        <v>0</v>
      </c>
    </row>
    <row r="467" spans="1:6" s="540" customFormat="1" ht="15">
      <c r="A467" s="541"/>
      <c r="B467" s="542"/>
      <c r="C467" s="543"/>
      <c r="D467" s="544"/>
      <c r="E467" s="563"/>
      <c r="F467" s="539"/>
    </row>
    <row r="468" spans="1:6" s="540" customFormat="1" ht="15">
      <c r="A468" s="541" t="s">
        <v>129</v>
      </c>
      <c r="B468" s="542" t="s">
        <v>963</v>
      </c>
      <c r="C468" s="543"/>
      <c r="D468" s="544"/>
      <c r="E468" s="563" t="s">
        <v>937</v>
      </c>
      <c r="F468" s="261">
        <f>F343</f>
        <v>0</v>
      </c>
    </row>
    <row r="469" spans="1:6" s="540" customFormat="1" ht="15">
      <c r="A469" s="541"/>
      <c r="B469" s="542"/>
      <c r="C469" s="543"/>
      <c r="D469" s="544"/>
      <c r="E469" s="563"/>
      <c r="F469" s="539"/>
    </row>
    <row r="470" spans="1:6" s="540" customFormat="1" ht="15">
      <c r="A470" s="541" t="s">
        <v>132</v>
      </c>
      <c r="B470" s="542" t="s">
        <v>1032</v>
      </c>
      <c r="C470" s="543"/>
      <c r="D470" s="544"/>
      <c r="E470" s="563" t="s">
        <v>937</v>
      </c>
      <c r="F470" s="261">
        <f>F429</f>
        <v>0</v>
      </c>
    </row>
    <row r="471" spans="1:6" s="540" customFormat="1" ht="15">
      <c r="A471" s="541"/>
      <c r="B471" s="542"/>
      <c r="C471" s="543"/>
      <c r="D471" s="544"/>
      <c r="E471" s="563"/>
      <c r="F471" s="539"/>
    </row>
    <row r="472" spans="1:6" s="540" customFormat="1" ht="18.75" customHeight="1">
      <c r="A472" s="541" t="s">
        <v>137</v>
      </c>
      <c r="B472" s="542" t="s">
        <v>1111</v>
      </c>
      <c r="C472" s="543"/>
      <c r="D472" s="544"/>
      <c r="E472" s="563" t="s">
        <v>937</v>
      </c>
      <c r="F472" s="261">
        <f>F447</f>
        <v>0</v>
      </c>
    </row>
    <row r="473" spans="1:6" s="540" customFormat="1" ht="15.75">
      <c r="A473" s="545"/>
      <c r="B473" s="546"/>
      <c r="C473" s="543"/>
      <c r="D473" s="544"/>
      <c r="E473" s="538"/>
      <c r="F473" s="539"/>
    </row>
    <row r="474" spans="1:6" s="540" customFormat="1" ht="15">
      <c r="A474" s="580"/>
      <c r="B474" s="581"/>
      <c r="C474" s="582"/>
      <c r="D474" s="583"/>
      <c r="E474" s="578" t="s">
        <v>1125</v>
      </c>
      <c r="F474" s="395">
        <f>IF(SUM(F464:F472)=0,"",SUM(F464:F472))</f>
        <v>0</v>
      </c>
    </row>
    <row r="475" spans="1:6" s="540" customFormat="1" ht="15">
      <c r="A475" s="534"/>
      <c r="B475" s="535"/>
      <c r="C475" s="536"/>
      <c r="D475" s="537"/>
      <c r="E475" s="538"/>
      <c r="F475" s="539"/>
    </row>
    <row r="476" spans="1:6" s="540" customFormat="1" ht="15">
      <c r="A476" s="534"/>
      <c r="B476" s="535"/>
      <c r="C476" s="536"/>
      <c r="D476" s="537"/>
      <c r="E476" s="538"/>
      <c r="F476" s="539"/>
    </row>
    <row r="477" spans="1:6" s="540" customFormat="1" ht="15">
      <c r="A477" s="534"/>
      <c r="B477" s="535"/>
      <c r="C477" s="536"/>
      <c r="D477" s="537"/>
      <c r="E477" s="538"/>
      <c r="F477" s="539"/>
    </row>
    <row r="478" spans="1:6" s="540" customFormat="1" ht="15">
      <c r="A478" s="534"/>
      <c r="B478" s="566"/>
      <c r="C478" s="536"/>
      <c r="D478" s="537"/>
      <c r="E478" s="538"/>
      <c r="F478" s="539"/>
    </row>
    <row r="479" spans="1:6" s="540" customFormat="1" ht="15">
      <c r="A479" s="534"/>
      <c r="B479" s="535"/>
      <c r="C479" s="536"/>
      <c r="D479" s="537"/>
      <c r="E479" s="538"/>
      <c r="F479" s="539"/>
    </row>
    <row r="480" spans="1:6" s="540" customFormat="1" ht="15">
      <c r="A480" s="534"/>
      <c r="B480" s="535"/>
      <c r="C480" s="536"/>
      <c r="D480" s="537"/>
      <c r="E480" s="538"/>
      <c r="F480" s="539"/>
    </row>
    <row r="481" spans="1:6" s="540" customFormat="1" ht="15">
      <c r="A481" s="534"/>
      <c r="B481" s="535" t="s">
        <v>1126</v>
      </c>
      <c r="C481" s="536"/>
      <c r="D481" s="537"/>
      <c r="E481" s="584" t="s">
        <v>1127</v>
      </c>
      <c r="F481" s="539"/>
    </row>
    <row r="482" spans="1:6" s="540" customFormat="1" ht="15.75">
      <c r="A482" s="534"/>
      <c r="B482" s="535"/>
      <c r="C482" s="536"/>
      <c r="D482" s="537"/>
      <c r="E482" s="585" t="s">
        <v>1128</v>
      </c>
      <c r="F482" s="539"/>
    </row>
    <row r="483" spans="1:6" s="540" customFormat="1" ht="15">
      <c r="A483" s="534"/>
      <c r="B483" s="535"/>
      <c r="C483" s="536"/>
      <c r="D483" s="537"/>
      <c r="E483" s="538"/>
      <c r="F483" s="539"/>
    </row>
    <row r="484" spans="1:6" s="540" customFormat="1" ht="15">
      <c r="A484" s="534"/>
      <c r="B484" s="586"/>
      <c r="C484" s="536"/>
      <c r="D484" s="537"/>
      <c r="E484" s="538"/>
      <c r="F484" s="539"/>
    </row>
    <row r="485" spans="1:6" s="540" customFormat="1" ht="15">
      <c r="A485" s="534"/>
      <c r="B485" s="586"/>
      <c r="C485" s="536"/>
      <c r="D485" s="537"/>
      <c r="E485" s="538"/>
      <c r="F485" s="539"/>
    </row>
    <row r="486" spans="1:6" s="540" customFormat="1" ht="15">
      <c r="A486" s="534"/>
      <c r="B486" s="586" t="s">
        <v>1129</v>
      </c>
      <c r="C486" s="536"/>
      <c r="D486" s="537"/>
      <c r="E486" s="538"/>
      <c r="F486" s="539"/>
    </row>
    <row r="487" spans="1:6" s="540" customFormat="1" ht="15" customHeight="1">
      <c r="A487" s="534"/>
      <c r="B487" s="566" t="s">
        <v>1130</v>
      </c>
      <c r="C487" s="566"/>
      <c r="D487" s="566"/>
      <c r="E487" s="566"/>
      <c r="F487" s="566"/>
    </row>
    <row r="488" ht="15"/>
    <row r="489" ht="15"/>
    <row r="490" ht="22.5" customHeight="1"/>
    <row r="491" ht="15"/>
  </sheetData>
  <sheetProtection password="F529" sheet="1" objects="1" scenarios="1"/>
  <mergeCells count="2">
    <mergeCell ref="A212:F212"/>
    <mergeCell ref="B487:F490"/>
  </mergeCells>
  <printOptions/>
  <pageMargins left="0.6694444444444444" right="0.15763888888888888" top="1.18125" bottom="0.7875" header="0.43333333333333335" footer="0.5118055555555555"/>
  <pageSetup horizontalDpi="300" verticalDpi="300" orientation="portrait" paperSize="9"/>
  <headerFooter alignWithMargins="0">
    <oddHeader>&amp;C&amp;12&amp;UCAR I OSTALI d.o.o.
&amp;9&amp;UPOPIS OPREME I RADOVA - KNJIGA IV - GLAVNI PROJEKT - PROJEKT STROJARSKIH INSTALACIJA
SANACIJA PŠ DESINEC
TD 0312-13</oddHeader>
  </headerFooter>
</worksheet>
</file>

<file path=xl/worksheets/sheet8.xml><?xml version="1.0" encoding="utf-8"?>
<worksheet xmlns="http://schemas.openxmlformats.org/spreadsheetml/2006/main" xmlns:r="http://schemas.openxmlformats.org/officeDocument/2006/relationships">
  <dimension ref="A1:J27"/>
  <sheetViews>
    <sheetView tabSelected="1" workbookViewId="0" topLeftCell="A1">
      <selection activeCell="F8" sqref="F8"/>
    </sheetView>
  </sheetViews>
  <sheetFormatPr defaultColWidth="8.00390625" defaultRowHeight="12.75"/>
  <cols>
    <col min="1" max="1" width="4.421875" style="423" customWidth="1"/>
    <col min="2" max="2" width="38.8515625" style="423" customWidth="1"/>
    <col min="3" max="5" width="9.28125" style="423" customWidth="1"/>
    <col min="6" max="6" width="14.7109375" style="423" customWidth="1"/>
    <col min="7" max="16384" width="9.140625" style="423" customWidth="1"/>
  </cols>
  <sheetData>
    <row r="1" spans="1:10" s="19" customFormat="1" ht="13.5" customHeight="1">
      <c r="A1" s="268"/>
      <c r="B1" s="317"/>
      <c r="C1" s="269" t="s">
        <v>1131</v>
      </c>
      <c r="D1" s="269"/>
      <c r="E1" s="269"/>
      <c r="F1" s="269"/>
      <c r="G1" s="270"/>
      <c r="H1" s="270"/>
      <c r="I1" s="271"/>
      <c r="J1" s="18"/>
    </row>
    <row r="2" spans="1:10" s="19" customFormat="1" ht="12.75">
      <c r="A2" s="325"/>
      <c r="B2" s="326"/>
      <c r="C2" s="587"/>
      <c r="D2" s="588"/>
      <c r="E2" s="588"/>
      <c r="F2" s="589"/>
      <c r="G2" s="270"/>
      <c r="H2" s="270"/>
      <c r="I2" s="271"/>
      <c r="J2" s="18"/>
    </row>
    <row r="3" spans="1:10" s="76" customFormat="1" ht="16.5" customHeight="1">
      <c r="A3" s="128"/>
      <c r="B3" s="590" t="s">
        <v>1132</v>
      </c>
      <c r="C3" s="590"/>
      <c r="D3" s="81"/>
      <c r="E3" s="81"/>
      <c r="F3" s="130"/>
      <c r="G3" s="131"/>
      <c r="H3" s="131"/>
      <c r="I3" s="132"/>
      <c r="J3" s="75"/>
    </row>
    <row r="4" spans="1:10" s="76" customFormat="1" ht="12.75">
      <c r="A4" s="128"/>
      <c r="B4" s="129"/>
      <c r="C4" s="129"/>
      <c r="D4" s="81"/>
      <c r="E4" s="81"/>
      <c r="F4" s="130"/>
      <c r="G4" s="131"/>
      <c r="H4" s="131"/>
      <c r="I4" s="132"/>
      <c r="J4" s="75"/>
    </row>
    <row r="5" spans="1:10" s="160" customFormat="1" ht="11.25" customHeight="1">
      <c r="A5" s="255"/>
      <c r="B5" s="256"/>
      <c r="C5" s="257"/>
      <c r="D5" s="252"/>
      <c r="E5" s="252"/>
      <c r="F5" s="130"/>
      <c r="G5" s="158"/>
      <c r="H5" s="158"/>
      <c r="I5" s="159"/>
      <c r="J5" s="75"/>
    </row>
    <row r="6" spans="1:10" s="160" customFormat="1" ht="14.25">
      <c r="A6" s="255"/>
      <c r="B6" s="129" t="s">
        <v>1133</v>
      </c>
      <c r="C6" s="257"/>
      <c r="D6" s="252"/>
      <c r="E6" s="252"/>
      <c r="F6" s="591">
        <f>'01_ARHITEKTONSKO GRADEVI'!F661</f>
        <v>0</v>
      </c>
      <c r="G6" s="158"/>
      <c r="H6" s="158"/>
      <c r="I6" s="159"/>
      <c r="J6" s="75"/>
    </row>
    <row r="7" spans="1:10" s="160" customFormat="1" ht="12.75">
      <c r="A7" s="255"/>
      <c r="B7" s="256"/>
      <c r="C7" s="257"/>
      <c r="D7" s="252"/>
      <c r="E7" s="252"/>
      <c r="F7" s="130"/>
      <c r="G7" s="158"/>
      <c r="H7" s="158"/>
      <c r="I7" s="159"/>
      <c r="J7" s="75"/>
    </row>
    <row r="8" spans="1:10" s="160" customFormat="1" ht="14.25">
      <c r="A8" s="255"/>
      <c r="B8" s="129" t="s">
        <v>557</v>
      </c>
      <c r="C8" s="257"/>
      <c r="D8" s="252"/>
      <c r="E8" s="252"/>
      <c r="F8" s="591">
        <f>'02_OPREMA KUHINJE'!F50</f>
        <v>0</v>
      </c>
      <c r="G8" s="158"/>
      <c r="H8" s="158"/>
      <c r="I8" s="159"/>
      <c r="J8" s="75"/>
    </row>
    <row r="9" spans="1:10" s="160" customFormat="1" ht="11.25" customHeight="1">
      <c r="A9" s="255"/>
      <c r="B9" s="256"/>
      <c r="C9" s="257"/>
      <c r="D9" s="252"/>
      <c r="E9" s="252"/>
      <c r="F9" s="130"/>
      <c r="G9" s="158"/>
      <c r="H9" s="158"/>
      <c r="I9" s="159"/>
      <c r="J9" s="75"/>
    </row>
    <row r="10" spans="1:10" s="160" customFormat="1" ht="14.25" customHeight="1">
      <c r="A10" s="255"/>
      <c r="B10" s="129" t="s">
        <v>562</v>
      </c>
      <c r="C10" s="129"/>
      <c r="D10" s="252"/>
      <c r="E10" s="252"/>
      <c r="F10" s="591">
        <f>'03_VODOVOD I KANALIZACIJA'!H164</f>
        <v>0</v>
      </c>
      <c r="G10" s="158"/>
      <c r="H10" s="158"/>
      <c r="I10" s="159"/>
      <c r="J10" s="75"/>
    </row>
    <row r="11" spans="1:10" s="160" customFormat="1" ht="11.25" customHeight="1">
      <c r="A11" s="255"/>
      <c r="B11" s="256"/>
      <c r="C11" s="257"/>
      <c r="D11" s="252"/>
      <c r="E11" s="252"/>
      <c r="F11" s="130"/>
      <c r="G11" s="158"/>
      <c r="H11" s="158"/>
      <c r="I11" s="159"/>
      <c r="J11" s="75"/>
    </row>
    <row r="12" spans="1:10" s="160" customFormat="1" ht="14.25" customHeight="1">
      <c r="A12" s="255"/>
      <c r="B12" s="129" t="s">
        <v>1134</v>
      </c>
      <c r="C12" s="129"/>
      <c r="D12" s="252"/>
      <c r="E12" s="252"/>
      <c r="F12" s="591">
        <f>'04_ELEKTROTEHNICKI_LED rasvjeta'!J345</f>
        <v>0</v>
      </c>
      <c r="G12" s="158"/>
      <c r="H12" s="158"/>
      <c r="I12" s="159"/>
      <c r="J12" s="75"/>
    </row>
    <row r="13" spans="1:10" s="160" customFormat="1" ht="11.25" customHeight="1">
      <c r="A13" s="255"/>
      <c r="B13" s="256"/>
      <c r="C13" s="257"/>
      <c r="D13" s="252"/>
      <c r="E13" s="252"/>
      <c r="F13" s="130"/>
      <c r="G13" s="158"/>
      <c r="H13" s="158"/>
      <c r="I13" s="159"/>
      <c r="J13" s="75"/>
    </row>
    <row r="14" spans="1:10" s="160" customFormat="1" ht="14.25" customHeight="1">
      <c r="A14" s="255"/>
      <c r="B14" s="129" t="s">
        <v>1135</v>
      </c>
      <c r="C14" s="129"/>
      <c r="D14" s="252"/>
      <c r="E14" s="252"/>
      <c r="F14" s="591">
        <f>'05_STROJARSTVO'!F474</f>
        <v>0</v>
      </c>
      <c r="G14" s="158"/>
      <c r="H14" s="158"/>
      <c r="I14" s="159"/>
      <c r="J14" s="75"/>
    </row>
    <row r="15" spans="1:10" s="160" customFormat="1" ht="12.75">
      <c r="A15" s="255"/>
      <c r="B15" s="256"/>
      <c r="C15" s="257"/>
      <c r="D15" s="252"/>
      <c r="E15" s="252"/>
      <c r="F15" s="130"/>
      <c r="G15" s="158"/>
      <c r="H15" s="158"/>
      <c r="I15" s="159"/>
      <c r="J15" s="75"/>
    </row>
    <row r="16" spans="1:10" s="160" customFormat="1" ht="12.75">
      <c r="A16" s="255"/>
      <c r="B16" s="129"/>
      <c r="C16" s="257"/>
      <c r="D16" s="252"/>
      <c r="E16" s="252"/>
      <c r="F16" s="259"/>
      <c r="G16" s="158"/>
      <c r="H16" s="158"/>
      <c r="I16" s="159"/>
      <c r="J16" s="75"/>
    </row>
    <row r="17" spans="1:10" s="160" customFormat="1" ht="12.75">
      <c r="A17" s="255"/>
      <c r="B17" s="129"/>
      <c r="C17" s="257"/>
      <c r="D17" s="252"/>
      <c r="E17" s="252"/>
      <c r="F17" s="259"/>
      <c r="G17" s="158"/>
      <c r="H17" s="158"/>
      <c r="I17" s="159"/>
      <c r="J17" s="75"/>
    </row>
    <row r="18" spans="1:10" s="598" customFormat="1" ht="15.75" customHeight="1">
      <c r="A18" s="592"/>
      <c r="B18" s="593" t="s">
        <v>711</v>
      </c>
      <c r="C18" s="593"/>
      <c r="D18" s="593"/>
      <c r="E18" s="593"/>
      <c r="F18" s="594">
        <f>SUM(F6:F14)</f>
        <v>0</v>
      </c>
      <c r="G18" s="595"/>
      <c r="H18" s="596"/>
      <c r="I18" s="597"/>
      <c r="J18" s="218"/>
    </row>
    <row r="19" spans="1:10" s="160" customFormat="1" ht="10.5" customHeight="1">
      <c r="A19" s="255"/>
      <c r="B19" s="129"/>
      <c r="C19" s="257"/>
      <c r="D19" s="252"/>
      <c r="E19" s="252"/>
      <c r="F19" s="599"/>
      <c r="G19" s="158"/>
      <c r="H19" s="158"/>
      <c r="I19" s="159"/>
      <c r="J19" s="75"/>
    </row>
    <row r="20" spans="1:10" s="598" customFormat="1" ht="15.75" customHeight="1">
      <c r="A20" s="592"/>
      <c r="B20" s="593" t="s">
        <v>520</v>
      </c>
      <c r="C20" s="593"/>
      <c r="D20" s="593"/>
      <c r="E20" s="593"/>
      <c r="F20" s="599">
        <f>F18*25%</f>
        <v>0</v>
      </c>
      <c r="G20" s="596"/>
      <c r="H20" s="596"/>
      <c r="I20" s="597"/>
      <c r="J20" s="218"/>
    </row>
    <row r="21" spans="1:10" s="144" customFormat="1" ht="12" customHeight="1">
      <c r="A21" s="166"/>
      <c r="B21" s="167"/>
      <c r="C21" s="168"/>
      <c r="D21" s="169"/>
      <c r="E21" s="169"/>
      <c r="F21" s="600"/>
      <c r="G21" s="142"/>
      <c r="H21" s="142"/>
      <c r="I21" s="143"/>
      <c r="J21" s="33"/>
    </row>
    <row r="22" spans="1:10" s="598" customFormat="1" ht="15.75" customHeight="1">
      <c r="A22" s="592"/>
      <c r="B22" s="593" t="s">
        <v>521</v>
      </c>
      <c r="C22" s="593"/>
      <c r="D22" s="593"/>
      <c r="E22" s="593"/>
      <c r="F22" s="599">
        <f>F20+F18</f>
        <v>0</v>
      </c>
      <c r="G22" s="596"/>
      <c r="H22" s="596"/>
      <c r="I22" s="597"/>
      <c r="J22" s="218"/>
    </row>
    <row r="23" spans="1:10" s="598" customFormat="1" ht="15.75">
      <c r="A23" s="601"/>
      <c r="B23" s="602"/>
      <c r="C23" s="602"/>
      <c r="D23" s="602"/>
      <c r="E23" s="602"/>
      <c r="F23" s="262"/>
      <c r="G23" s="596"/>
      <c r="H23" s="596"/>
      <c r="I23" s="597"/>
      <c r="J23" s="218"/>
    </row>
    <row r="24" spans="1:10" s="144" customFormat="1" ht="12" customHeight="1">
      <c r="A24" s="195"/>
      <c r="B24" s="196"/>
      <c r="C24" s="197"/>
      <c r="D24" s="170"/>
      <c r="E24" s="170"/>
      <c r="F24" s="171"/>
      <c r="G24" s="142"/>
      <c r="H24" s="142"/>
      <c r="I24" s="143"/>
      <c r="J24" s="33"/>
    </row>
    <row r="25" spans="1:10" s="607" customFormat="1" ht="13.5" customHeight="1">
      <c r="A25" s="603" t="s">
        <v>1136</v>
      </c>
      <c r="B25" s="603"/>
      <c r="C25" s="603"/>
      <c r="D25" s="603"/>
      <c r="E25" s="603"/>
      <c r="F25" s="603"/>
      <c r="G25" s="604"/>
      <c r="H25" s="604"/>
      <c r="I25" s="605"/>
      <c r="J25" s="606"/>
    </row>
    <row r="26" spans="1:10" s="607" customFormat="1" ht="13.5" customHeight="1">
      <c r="A26" s="603"/>
      <c r="B26" s="603"/>
      <c r="C26" s="603"/>
      <c r="D26" s="603"/>
      <c r="E26" s="603"/>
      <c r="F26" s="603"/>
      <c r="G26" s="604"/>
      <c r="H26" s="604"/>
      <c r="I26" s="605"/>
      <c r="J26" s="606"/>
    </row>
    <row r="27" spans="1:10" s="616" customFormat="1" ht="15">
      <c r="A27" s="608"/>
      <c r="B27" s="609"/>
      <c r="C27" s="610"/>
      <c r="D27" s="611"/>
      <c r="E27" s="612" t="s">
        <v>1137</v>
      </c>
      <c r="F27" s="613"/>
      <c r="G27" s="614"/>
      <c r="H27" s="614"/>
      <c r="I27" s="615"/>
      <c r="J27" s="606"/>
    </row>
    <row r="28" ht="12"/>
  </sheetData>
  <sheetProtection password="F529" sheet="1" objects="1" scenarios="1"/>
  <mergeCells count="9">
    <mergeCell ref="C1:F1"/>
    <mergeCell ref="B3:C3"/>
    <mergeCell ref="B10:C10"/>
    <mergeCell ref="B12:C12"/>
    <mergeCell ref="B14:C14"/>
    <mergeCell ref="B18:E18"/>
    <mergeCell ref="B20:E20"/>
    <mergeCell ref="B22:E22"/>
    <mergeCell ref="A25:F25"/>
  </mergeCells>
  <printOptions/>
  <pageMargins left="0.7" right="0.7" top="0.75" bottom="0.75" header="0.5118055555555555" footer="0.5118055555555555"/>
  <pageSetup horizontalDpi="300" verticalDpi="300"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Korisnik</cp:lastModifiedBy>
  <cp:lastPrinted>2017-09-12T12:32:57Z</cp:lastPrinted>
  <dcterms:created xsi:type="dcterms:W3CDTF">2001-05-22T09:13:25Z</dcterms:created>
  <dcterms:modified xsi:type="dcterms:W3CDTF">2017-09-13T11:39:01Z</dcterms:modified>
  <cp:category/>
  <cp:version/>
  <cp:contentType/>
  <cp:contentStatus/>
</cp:coreProperties>
</file>